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NOVIEMBRE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3" i="7" l="1"/>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<sst xmlns="http://schemas.openxmlformats.org/spreadsheetml/2006/main" count="18442" uniqueCount="1129">
  <si>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</si>
  <si>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</si>
  <si>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</si>
  <si>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</si>
  <si>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</si>
  <si>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</si>
  <si>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</si>
  <si>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</si>
  <si>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</si>
  <si>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</si>
  <si>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</si>
  <si>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</si>
  <si>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</si>
  <si>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</si>
  <si>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</si>
  <si>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</si>
  <si>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</si>
  <si>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</si>
  <si>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</si>
  <si>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</si>
  <si>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</si>
  <si>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</si>
  <si>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</si>
  <si>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</si>
  <si>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</si>
  <si>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</si>
  <si>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</si>
  <si>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</si>
  <si>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</si>
  <si>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</si>
  <si>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</si>
  <si>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</si>
  <si>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</si>
  <si>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</si>
  <si>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</si>
  <si>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</si>
  <si>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</si>
  <si>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</si>
  <si>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</si>
  <si>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</si>
  <si>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</si>
  <si>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</si>
  <si>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</si>
  <si>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</si>
  <si>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</si>
  <si>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</si>
  <si>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</si>
  <si>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</si>
  <si>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</si>
  <si>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</si>
  <si>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</si>
  <si>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</si>
  <si>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</si>
  <si>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</si>
  <si>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</si>
  <si>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</si>
  <si>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</si>
  <si>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</si>
  <si>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</si>
  <si>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</si>
  <si>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</si>
  <si>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</si>
  <si>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</si>
  <si>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</si>
  <si>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</si>
  <si>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</si>
  <si>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</si>
  <si>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</si>
  <si>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</si>
  <si>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</si>
  <si>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</si>
  <si>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</si>
  <si>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</si>
  <si>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</si>
  <si>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</si>
  <si>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</si>
  <si>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</si>
  <si>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</si>
  <si>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</si>
  <si>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</si>
  <si>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</si>
  <si>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</si>
  <si>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</si>
  <si>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</si>
  <si>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</si>
  <si>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</si>
  <si>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</si>
  <si>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</si>
  <si>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</si>
  <si>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</si>
  <si>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</si>
  <si>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</si>
  <si>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</si>
  <si>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</si>
  <si>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</si>
  <si>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</si>
  <si>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</si>
  <si>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</si>
  <si>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</si>
  <si>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</si>
  <si>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</si>
  <si>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</si>
  <si>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</si>
  <si>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</si>
  <si>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</si>
  <si>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</si>
  <si>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</si>
  <si>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</si>
  <si>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</si>
  <si>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</si>
  <si>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</si>
  <si>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</si>
  <si>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</si>
  <si>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</si>
  <si>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</si>
  <si>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</si>
  <si>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</si>
  <si>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</si>
  <si>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</si>
  <si>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</si>
  <si>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</si>
  <si>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</si>
  <si>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</si>
  <si>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</si>
  <si>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</si>
  <si>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</si>
  <si>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</si>
  <si>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</si>
  <si>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</si>
  <si>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</si>
  <si>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</si>
  <si>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</si>
  <si>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</si>
  <si>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</si>
  <si>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</si>
  <si>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</si>
  <si>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</si>
  <si>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</si>
  <si>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</si>
  <si>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</si>
  <si>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</si>
  <si>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</si>
  <si>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</si>
  <si>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</si>
  <si>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</si>
  <si>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</si>
  <si>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</si>
  <si>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</si>
  <si>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</si>
  <si>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</si>
  <si>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</si>
  <si>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</si>
  <si>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</si>
  <si>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</si>
  <si>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</si>
  <si>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</si>
  <si>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</si>
  <si>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</si>
  <si>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</si>
  <si>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</si>
  <si>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</si>
  <si>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</si>
  <si>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</si>
  <si>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</si>
  <si>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</si>
  <si>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</si>
  <si>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</si>
  <si>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</si>
  <si>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</si>
  <si>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</si>
  <si>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</si>
  <si>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</si>
  <si>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</si>
  <si>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</si>
  <si>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</si>
  <si>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</si>
  <si>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</si>
  <si>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</si>
  <si>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</si>
  <si>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</si>
  <si>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</si>
  <si>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</si>
  <si>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</si>
  <si>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</si>
  <si>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</si>
  <si>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</si>
  <si>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</si>
  <si>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</si>
  <si>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</si>
  <si>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</si>
  <si>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</si>
  <si>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</si>
  <si>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</si>
  <si>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</si>
  <si>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</si>
  <si>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</si>
  <si>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</si>
  <si>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</si>
  <si>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</si>
  <si>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</si>
  <si>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</si>
  <si>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</si>
  <si>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</si>
  <si>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</si>
  <si>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</si>
  <si>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</si>
  <si>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</si>
  <si>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</si>
  <si>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</si>
  <si>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</si>
  <si>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</si>
  <si>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</si>
  <si>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</si>
  <si>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</si>
  <si>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</si>
  <si>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</si>
  <si>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</si>
  <si>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</si>
  <si>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</si>
  <si>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</si>
  <si>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</si>
  <si>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</si>
  <si>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</si>
  <si>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</si>
  <si>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</si>
  <si>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</si>
  <si>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</si>
  <si>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</si>
  <si>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</si>
  <si>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</si>
  <si>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</si>
  <si>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</si>
  <si>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</si>
  <si>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</si>
  <si>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</si>
  <si>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</si>
  <si>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</si>
  <si>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</si>
  <si>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</si>
  <si>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</si>
  <si>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</si>
  <si>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</si>
  <si>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</si>
  <si>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</si>
  <si>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</si>
  <si>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</si>
  <si>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</si>
  <si>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</si>
  <si>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</si>
  <si>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</si>
  <si>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</si>
  <si>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</si>
  <si>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</si>
  <si>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</si>
  <si>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</si>
  <si>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</si>
  <si>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</si>
  <si>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</si>
  <si>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</si>
  <si>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</si>
  <si>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</si>
  <si>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</si>
  <si>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</si>
  <si>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</si>
  <si>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</si>
  <si>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</si>
  <si>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</si>
  <si>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</si>
  <si>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</si>
  <si>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</si>
  <si>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</si>
  <si>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</si>
  <si>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</si>
  <si>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</si>
  <si>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</si>
  <si>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</si>
  <si>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</si>
  <si>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</si>
  <si>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</si>
  <si>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</si>
  <si>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</si>
  <si>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</si>
  <si>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</si>
  <si>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</si>
  <si>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</si>
  <si>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</si>
  <si>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</si>
  <si>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</si>
  <si>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</si>
  <si>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</si>
  <si>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</si>
  <si>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</si>
  <si>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</si>
  <si>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</si>
  <si>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</si>
  <si>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</si>
  <si>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</si>
  <si>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</si>
  <si>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</si>
  <si>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</si>
  <si>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</si>
  <si>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</si>
  <si>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</si>
  <si>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</si>
  <si>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</si>
  <si>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</si>
  <si>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</si>
  <si>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</si>
  <si>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</si>
  <si>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</si>
  <si>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</si>
  <si>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</si>
  <si>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</si>
  <si>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</si>
  <si>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</si>
  <si>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</si>
  <si>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</si>
  <si>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</si>
  <si>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</si>
  <si>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</si>
  <si>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</si>
  <si>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</si>
  <si>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</si>
  <si>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</si>
  <si>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</si>
  <si>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</si>
  <si>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</si>
  <si>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</si>
  <si>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</si>
  <si>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</si>
  <si>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</si>
  <si>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</si>
  <si>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</si>
  <si>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</si>
  <si>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</si>
  <si>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</si>
  <si>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</si>
  <si>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</si>
  <si>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</si>
  <si>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</si>
  <si>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</si>
  <si>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</si>
  <si>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</si>
  <si>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</si>
  <si>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</si>
  <si>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</si>
  <si>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</si>
  <si>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</si>
  <si>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</si>
  <si>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</si>
  <si>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</si>
  <si>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</si>
  <si>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</si>
  <si>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</si>
  <si>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</si>
  <si>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</si>
  <si>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</si>
  <si>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</si>
  <si>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</si>
  <si>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</si>
  <si>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</si>
  <si>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</si>
  <si>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</si>
  <si>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</si>
  <si>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</si>
  <si>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</si>
  <si>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</si>
  <si>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</si>
  <si>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</si>
  <si>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</si>
  <si>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</si>
  <si>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</si>
  <si>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</si>
  <si>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</si>
  <si>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</si>
  <si>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</si>
  <si>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</si>
  <si>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</si>
  <si>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</si>
  <si>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</si>
  <si>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</si>
  <si>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</si>
  <si>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</si>
  <si>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</si>
  <si>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</si>
  <si>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</si>
  <si>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</si>
  <si>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</si>
  <si>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</si>
  <si>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</si>
  <si>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</si>
  <si>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</si>
  <si>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</si>
  <si>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</si>
  <si>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</si>
  <si>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</si>
  <si>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</si>
  <si>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</si>
  <si>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</si>
  <si>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</si>
  <si>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</si>
  <si>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</si>
  <si>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</si>
  <si>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</si>
  <si>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</si>
  <si>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</si>
  <si>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</si>
  <si>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</si>
  <si>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</si>
  <si>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</si>
  <si>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</si>
  <si>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</si>
  <si>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</si>
  <si>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</si>
  <si>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</si>
  <si>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</si>
  <si>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</si>
  <si>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</si>
  <si>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</si>
  <si>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</si>
  <si>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</si>
  <si>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</si>
  <si>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</si>
  <si>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</si>
  <si>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</si>
  <si>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</si>
  <si>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</si>
  <si>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</si>
  <si>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</si>
  <si>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</si>
  <si>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</si>
  <si>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</si>
  <si>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</si>
  <si>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</si>
  <si>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</si>
  <si>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</si>
  <si>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</si>
  <si>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</si>
  <si>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</si>
  <si>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</si>
  <si>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</si>
  <si>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</si>
  <si>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</si>
  <si>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</si>
  <si>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</si>
  <si>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</si>
  <si>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</si>
  <si>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</si>
  <si>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</si>
  <si>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</si>
  <si>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</si>
  <si>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</si>
  <si>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</si>
  <si>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</si>
  <si>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</si>
  <si>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</si>
  <si>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</si>
  <si>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</si>
  <si>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</si>
  <si>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</si>
  <si>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</si>
  <si>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</si>
  <si>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</si>
  <si>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</si>
  <si>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</si>
  <si>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</si>
  <si>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</si>
  <si>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</si>
  <si>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</si>
  <si>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</si>
  <si>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</si>
  <si>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</si>
  <si>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</si>
  <si>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</si>
  <si>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</si>
  <si>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</si>
  <si>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</si>
  <si>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</si>
  <si>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</si>
  <si>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</si>
  <si>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</si>
  <si>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</si>
  <si>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</si>
  <si>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</si>
  <si>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</si>
  <si>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</si>
  <si>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</si>
  <si>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</si>
  <si>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</si>
  <si>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</si>
  <si>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</si>
  <si>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</si>
  <si>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</si>
  <si>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</si>
  <si>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</si>
  <si>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</si>
  <si>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</si>
  <si>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</si>
  <si>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</si>
  <si>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</si>
  <si>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</si>
  <si>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</si>
  <si>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</si>
  <si>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</si>
  <si>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</si>
  <si>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</si>
  <si>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</si>
  <si>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</si>
  <si>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</si>
  <si>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</si>
  <si>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</si>
  <si>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</si>
  <si>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</si>
  <si>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</si>
  <si>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</si>
  <si>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</si>
  <si>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</si>
  <si>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</si>
  <si>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</si>
  <si>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</si>
  <si>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</si>
  <si>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</si>
  <si>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</si>
  <si>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</si>
  <si>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</si>
  <si>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</si>
  <si>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</si>
  <si>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</si>
  <si>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</si>
  <si>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</si>
  <si>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</si>
  <si>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</si>
  <si>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</si>
  <si>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</si>
  <si>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</si>
  <si>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</si>
  <si>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</si>
  <si>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</si>
  <si>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</si>
  <si>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</si>
  <si>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</si>
  <si>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</si>
  <si>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</si>
  <si>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</si>
  <si>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</si>
  <si>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</si>
  <si>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</si>
  <si>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</si>
  <si>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</si>
  <si>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</si>
  <si>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</si>
  <si>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</si>
  <si>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</si>
  <si>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</si>
  <si>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</si>
  <si>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</si>
  <si>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</si>
  <si>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</si>
  <si>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</si>
  <si>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</si>
  <si>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</si>
  <si>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</si>
  <si>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</si>
  <si>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</si>
  <si>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</si>
  <si>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</si>
  <si>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</si>
  <si>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</si>
  <si>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</si>
  <si>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</si>
  <si>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</si>
  <si>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</si>
  <si>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</si>
  <si>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</si>
  <si>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</si>
  <si>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</si>
  <si>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</si>
  <si>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</si>
  <si>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</si>
  <si>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</si>
  <si>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</si>
  <si>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</si>
  <si>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</si>
  <si>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</si>
  <si>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</si>
  <si>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</si>
  <si>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</si>
  <si>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</si>
  <si>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</si>
  <si>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</si>
  <si>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</si>
  <si>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</si>
  <si>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</si>
  <si>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</si>
  <si>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</si>
  <si>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</si>
  <si>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</si>
  <si>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</si>
  <si>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</si>
  <si>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</si>
  <si>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</si>
  <si>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</si>
  <si>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</si>
  <si>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</si>
  <si>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</si>
  <si>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</si>
  <si>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</si>
  <si>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</si>
  <si>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</si>
  <si>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</si>
  <si>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</si>
  <si>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</si>
  <si>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</si>
  <si>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</si>
  <si>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</si>
  <si>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</si>
  <si>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</si>
  <si>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</si>
  <si>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</si>
  <si>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</si>
  <si>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</si>
  <si>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</si>
  <si>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</si>
  <si>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</si>
  <si>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</si>
  <si>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</si>
  <si>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</si>
  <si>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</si>
  <si>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</si>
  <si>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</si>
  <si>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</si>
  <si>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</si>
  <si>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</si>
  <si>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</si>
  <si>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</si>
  <si>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</si>
  <si>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</si>
  <si>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</si>
  <si>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</si>
  <si>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</si>
  <si>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</si>
  <si>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</si>
  <si>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</si>
  <si>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</si>
  <si>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</si>
  <si>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</si>
  <si>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</si>
  <si>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</si>
  <si>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</si>
  <si>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</si>
  <si>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</si>
  <si>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</si>
  <si>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</si>
  <si>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</si>
  <si>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</si>
  <si>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</si>
  <si>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</si>
  <si>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</si>
  <si>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</si>
  <si>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</si>
  <si>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</si>
  <si>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</si>
  <si>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</si>
  <si>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</si>
  <si>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</si>
  <si>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</si>
  <si>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</si>
  <si>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</si>
  <si>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</si>
  <si>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</si>
  <si>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</si>
  <si>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</si>
  <si>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</si>
  <si>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</si>
  <si>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</si>
  <si>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</si>
  <si>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</si>
  <si>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</si>
  <si>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</si>
  <si>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</si>
  <si>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</si>
  <si>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</si>
  <si>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</si>
  <si>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</si>
  <si>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</si>
  <si>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</si>
  <si>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</si>
  <si>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</si>
  <si>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</si>
  <si>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</si>
  <si>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</si>
  <si>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</si>
  <si>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</si>
  <si>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</si>
  <si>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</si>
  <si>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</si>
  <si>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</si>
  <si>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</si>
  <si>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</si>
  <si>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</si>
  <si>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</si>
  <si>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</si>
  <si>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</si>
  <si>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</si>
  <si>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</si>
  <si>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</si>
  <si>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</si>
  <si>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</si>
  <si>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</si>
  <si>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</si>
  <si>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</si>
  <si>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</si>
  <si>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</si>
  <si>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</si>
  <si>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</si>
  <si>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</si>
  <si>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</si>
  <si>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</si>
  <si>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</si>
  <si>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</si>
  <si>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</si>
  <si>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</si>
  <si>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</si>
  <si>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</si>
  <si>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</si>
  <si>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</si>
  <si>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</si>
  <si>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</si>
  <si>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</si>
  <si>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</si>
  <si>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</si>
  <si>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</si>
  <si>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</si>
  <si>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</si>
  <si>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</si>
  <si>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</si>
  <si>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</si>
  <si>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</si>
  <si>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</si>
  <si>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</si>
  <si>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</si>
  <si>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</si>
  <si>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</si>
  <si>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</si>
  <si>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</si>
  <si>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</si>
  <si>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</si>
  <si>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</si>
  <si>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</si>
  <si>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</si>
  <si>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</si>
  <si>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</si>
  <si>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</si>
  <si>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</si>
  <si>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</si>
  <si>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</si>
  <si>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</si>
  <si>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</si>
  <si>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</si>
  <si>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</si>
  <si>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</si>
  <si>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</si>
  <si>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</si>
  <si>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</si>
  <si>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</si>
  <si>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</si>
  <si>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</si>
  <si>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</si>
  <si>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</si>
  <si>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</si>
  <si>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</si>
  <si>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</si>
  <si>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</si>
  <si>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</si>
  <si>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</si>
  <si>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</si>
  <si>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</si>
  <si>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</si>
  <si>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</si>
  <si>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</si>
  <si>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</si>
  <si>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</si>
  <si>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</si>
  <si>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</si>
  <si>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</si>
  <si>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</si>
  <si>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</si>
  <si>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</si>
  <si>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</si>
  <si>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</si>
  <si>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</si>
  <si>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</si>
  <si>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</si>
  <si>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</si>
  <si>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</si>
  <si>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</si>
  <si>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</si>
  <si>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</si>
  <si>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</si>
  <si>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</si>
  <si>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</si>
  <si>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</si>
  <si>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</si>
  <si>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</si>
  <si>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</si>
  <si>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</si>
  <si>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</si>
  <si>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</si>
  <si>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</si>
  <si>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</si>
  <si>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</si>
  <si>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</si>
  <si>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</si>
  <si>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</si>
  <si>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</si>
  <si>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</si>
  <si>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</si>
  <si>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</si>
  <si>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</si>
  <si>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</si>
  <si>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</si>
  <si>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</si>
  <si>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</si>
  <si>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</si>
  <si>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</si>
  <si>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</si>
  <si>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</si>
  <si>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</si>
  <si>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</si>
  <si>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</si>
  <si>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</si>
  <si>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</si>
  <si>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</si>
  <si>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</si>
  <si>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</si>
  <si>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</si>
  <si>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</si>
  <si>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</si>
  <si>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</si>
  <si>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</si>
  <si>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</si>
  <si>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</si>
  <si>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</si>
  <si>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</si>
  <si>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</si>
  <si>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</si>
  <si>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</si>
  <si>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</si>
  <si>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</si>
  <si>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</si>
  <si>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</si>
  <si>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</si>
  <si>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</si>
  <si>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</si>
  <si>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</si>
  <si>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</si>
  <si>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</si>
  <si>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</si>
  <si>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</si>
  <si>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</si>
  <si>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</si>
  <si>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</si>
  <si>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</si>
  <si>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</si>
  <si>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</si>
  <si>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</si>
  <si>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</si>
  <si>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</si>
  <si>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</si>
  <si>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</si>
  <si>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</si>
  <si>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</si>
  <si>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</si>
  <si>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</si>
  <si>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</si>
  <si>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</si>
  <si>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</si>
  <si>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</si>
  <si>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</si>
  <si>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</si>
  <si>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</si>
  <si>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</si>
  <si>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</si>
  <si>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</si>
  <si>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</si>
  <si>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</si>
  <si>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</si>
  <si>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</si>
  <si>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</si>
  <si>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</si>
  <si>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</si>
  <si>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</si>
  <si>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</si>
  <si>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</si>
  <si>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</si>
  <si>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</si>
  <si>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</si>
  <si>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</si>
  <si>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</si>
  <si>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</si>
  <si>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</si>
  <si>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</si>
  <si>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</si>
  <si>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</si>
  <si>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</si>
  <si>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</si>
  <si>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</si>
  <si>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</si>
  <si>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</si>
  <si>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</si>
  <si>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</si>
  <si>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</si>
  <si>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</si>
  <si>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</si>
  <si>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</si>
  <si>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</si>
  <si>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</si>
  <si>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</si>
  <si>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</si>
  <si>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</si>
  <si>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</si>
  <si>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</si>
  <si>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</si>
  <si>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</si>
  <si>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</si>
  <si>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</si>
  <si>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</si>
  <si>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</si>
  <si>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</si>
  <si>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</si>
  <si>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</si>
  <si>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</si>
  <si>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</si>
  <si>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</si>
  <si>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</si>
  <si>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</si>
  <si>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</si>
  <si>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</si>
  <si>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</si>
  <si>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</si>
  <si>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</si>
  <si>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</si>
  <si>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</si>
  <si>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</si>
  <si>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</si>
  <si>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</si>
  <si>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</si>
  <si>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</si>
  <si>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</si>
  <si>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</si>
  <si>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</si>
  <si>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</si>
  <si>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</si>
  <si>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</si>
  <si>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</si>
  <si>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</si>
  <si>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</si>
  <si>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</si>
  <si>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</si>
  <si>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</si>
  <si>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</si>
  <si>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</si>
  <si>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</si>
  <si>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</si>
  <si>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</si>
  <si>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</si>
  <si>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</si>
  <si>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</si>
  <si>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</si>
  <si>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</si>
  <si>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</si>
  <si>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</si>
  <si>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</si>
  <si>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</si>
  <si>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</si>
  <si>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</si>
  <si>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</si>
  <si>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</si>
  <si>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</si>
  <si>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</si>
  <si>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</si>
  <si>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</si>
  <si>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</si>
  <si>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</si>
  <si>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</si>
  <si>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</si>
  <si>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</si>
  <si>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</si>
  <si>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</si>
  <si>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</si>
  <si>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</si>
  <si>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</si>
  <si>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</si>
  <si>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</si>
  <si>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</si>
  <si>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</si>
  <si>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</si>
  <si>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</si>
  <si>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</si>
  <si>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</si>
  <si>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</si>
  <si>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</si>
  <si>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</si>
  <si>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</si>
  <si>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</si>
  <si>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</si>
  <si>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</si>
  <si>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</si>
  <si>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</si>
  <si>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</si>
  <si>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</si>
  <si>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</si>
  <si>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</si>
  <si>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</si>
  <si>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</si>
  <si>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</si>
  <si>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</si>
  <si>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</si>
  <si>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</si>
  <si>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</si>
  <si>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</si>
  <si>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</si>
  <si>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</si>
  <si>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</si>
  <si>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</si>
  <si>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</si>
  <si>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</si>
  <si>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</si>
  <si>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</si>
  <si>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</si>
  <si>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</si>
  <si>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</si>
  <si>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</si>
  <si>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</si>
  <si>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</si>
  <si>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</si>
  <si>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</si>
  <si>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</si>
  <si>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</si>
  <si>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</si>
  <si>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</si>
  <si>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</si>
  <si>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</si>
  <si>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</si>
  <si>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</si>
  <si>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</si>
  <si>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</si>
  <si>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</si>
  <si>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</si>
  <si>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</si>
  <si>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</si>
  <si>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</si>
  <si>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</si>
  <si>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</si>
  <si>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</si>
  <si>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</si>
  <si>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</si>
  <si>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</si>
  <si>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</si>
  <si>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</si>
  <si>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</si>
  <si>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</si>
  <si>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</si>
  <si>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</si>
  <si>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</si>
  <si>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</si>
  <si>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</si>
  <si>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</si>
  <si>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</si>
  <si>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</si>
  <si>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</si>
  <si>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</si>
  <si>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</si>
  <si>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</si>
  <si>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</si>
  <si>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</si>
  <si>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</si>
  <si>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</si>
  <si>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</si>
  <si>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</si>
  <si>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</si>
  <si>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</si>
  <si>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</si>
  <si>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</si>
  <si>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</si>
  <si>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</si>
  <si>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</si>
  <si>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</si>
  <si>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</si>
  <si>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</si>
  <si>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</si>
  <si>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</si>
  <si>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</si>
  <si>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</si>
  <si>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</si>
  <si>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</si>
  <si>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</si>
  <si>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</si>
  <si>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</si>
  <si>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</si>
  <si>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</si>
  <si>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</si>
  <si>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</si>
  <si>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</si>
  <si>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</si>
  <si>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</si>
  <si>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</si>
  <si>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</si>
  <si>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</si>
  <si>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</si>
  <si>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</si>
  <si>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</si>
  <si>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</si>
  <si>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</si>
  <si>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</si>
  <si>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</si>
  <si>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</si>
  <si>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</si>
  <si>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</si>
  <si>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</si>
  <si>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</si>
  <si>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C0001</t>
  </si>
  <si>
    <t>C0005</t>
  </si>
  <si>
    <t>C0006</t>
  </si>
  <si>
    <t>C0007</t>
  </si>
  <si>
    <t>C0003</t>
  </si>
  <si>
    <t>C0008</t>
  </si>
  <si>
    <t>C0009</t>
  </si>
  <si>
    <t>(Cifras en pesos a  30 de Noviembre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</si>
</sst>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A8" sqref="A8"/>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1128</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133448291.83999999</v>
      </c>
      <c r="I14" s="189">
        <v>104711627.72000001</v>
      </c>
      <c r="J14" s="189">
        <v>0</v>
      </c>
      <c r="K14" s="189">
        <v>0</v>
      </c>
      <c r="L14" s="189">
        <v>0</v>
      </c>
      <c r="M14" s="189">
        <v>0</v>
      </c>
      <c r="N14" s="189">
        <v>0</v>
      </c>
      <c r="O14" s="189">
        <f t="shared" si="0"/>
        <v>1958245908.8699992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161651291749.57001</v>
      </c>
      <c r="H18" s="189">
        <v>0</v>
      </c>
      <c r="I18" s="189">
        <v>0</v>
      </c>
      <c r="J18" s="189">
        <v>0</v>
      </c>
      <c r="K18" s="189">
        <v>0</v>
      </c>
      <c r="L18" s="189">
        <v>56513.63</v>
      </c>
      <c r="M18" s="189">
        <v>0</v>
      </c>
      <c r="N18" s="189">
        <v>0</v>
      </c>
      <c r="O18" s="189">
        <f t="shared" si="0"/>
        <v>161651348263.20001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133448291.81999998</v>
      </c>
      <c r="I20" s="189">
        <v>92079196.819999993</v>
      </c>
      <c r="J20" s="189">
        <v>0</v>
      </c>
      <c r="K20" s="189">
        <v>0</v>
      </c>
      <c r="L20" s="189">
        <v>0</v>
      </c>
      <c r="M20" s="189">
        <v>130236039.04999998</v>
      </c>
      <c r="N20" s="189">
        <v>0</v>
      </c>
      <c r="O20" s="189">
        <f t="shared" si="0"/>
        <v>2246973330.0700002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40341146290.519997</v>
      </c>
      <c r="H23" s="189">
        <v>0</v>
      </c>
      <c r="I23" s="189">
        <v>126914.17</v>
      </c>
      <c r="J23" s="189">
        <v>25375993.200000003</v>
      </c>
      <c r="K23" s="189">
        <v>0</v>
      </c>
      <c r="L23" s="189">
        <v>1653.85</v>
      </c>
      <c r="M23" s="189">
        <v>0</v>
      </c>
      <c r="N23" s="189">
        <v>0</v>
      </c>
      <c r="O23" s="264">
        <f t="shared" si="0"/>
        <v>40366650851.73999</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45403162.149999984</v>
      </c>
      <c r="H47" s="189">
        <v>0</v>
      </c>
      <c r="I47" s="189">
        <v>0</v>
      </c>
      <c r="J47" s="189">
        <v>0</v>
      </c>
      <c r="K47" s="189">
        <v>0</v>
      </c>
      <c r="L47" s="189">
        <v>5140880.28</v>
      </c>
      <c r="M47" s="189">
        <v>0</v>
      </c>
      <c r="N47" s="189">
        <v>0</v>
      </c>
      <c r="O47" s="264">
        <f t="shared" si="0"/>
        <v>50544042.429999985</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885394.27</v>
      </c>
      <c r="M59" s="189">
        <v>0</v>
      </c>
      <c r="N59" s="189">
        <v>0</v>
      </c>
      <c r="O59" s="189">
        <f t="shared" si="0"/>
        <v>44170285.609999999</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617858.29</v>
      </c>
      <c r="M69" s="189">
        <v>0</v>
      </c>
      <c r="N69" s="189">
        <v>0</v>
      </c>
      <c r="O69" s="264">
        <f t="shared" si="0"/>
        <v>617858.29</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376441.05000000005</v>
      </c>
      <c r="M78" s="189">
        <v>0</v>
      </c>
      <c r="N78" s="189">
        <v>0</v>
      </c>
      <c r="O78" s="189">
        <f t="shared" si="1"/>
        <v>376441.05000000005</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30769.039999999997</v>
      </c>
      <c r="M81" s="189">
        <v>0</v>
      </c>
      <c r="N81" s="189">
        <v>0</v>
      </c>
      <c r="O81" s="264">
        <f t="shared" si="1"/>
        <v>30769.039999999997</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120536.37</v>
      </c>
      <c r="M83" s="189">
        <v>0</v>
      </c>
      <c r="N83" s="189">
        <v>0</v>
      </c>
      <c r="O83" s="264">
        <f t="shared" si="1"/>
        <v>136043.31</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99964721.899999991</v>
      </c>
      <c r="M93" s="189">
        <v>0</v>
      </c>
      <c r="N93" s="189">
        <v>0</v>
      </c>
      <c r="O93" s="189">
        <f t="shared" si="1"/>
        <v>1129278949.8300002</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83600351.309999987</v>
      </c>
      <c r="G148" s="189">
        <v>0</v>
      </c>
      <c r="H148" s="189">
        <v>0</v>
      </c>
      <c r="I148" s="189">
        <v>0</v>
      </c>
      <c r="J148" s="189">
        <v>47987253.789999999</v>
      </c>
      <c r="K148" s="189">
        <v>0</v>
      </c>
      <c r="L148" s="189">
        <v>3050317.45</v>
      </c>
      <c r="M148" s="189">
        <v>0</v>
      </c>
      <c r="N148" s="189">
        <v>0</v>
      </c>
      <c r="O148" s="264">
        <f t="shared" si="2"/>
        <v>134637922.54999998</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152906.37</v>
      </c>
      <c r="M169" s="189">
        <v>0</v>
      </c>
      <c r="N169" s="189">
        <v>0</v>
      </c>
      <c r="O169" s="264">
        <f t="shared" si="2"/>
        <v>152906.37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45202581.820000008</v>
      </c>
      <c r="G174" s="189">
        <v>0</v>
      </c>
      <c r="H174" s="189">
        <v>0</v>
      </c>
      <c r="I174" s="189">
        <v>0</v>
      </c>
      <c r="J174" s="189">
        <v>0</v>
      </c>
      <c r="K174" s="189">
        <v>0</v>
      </c>
      <c r="L174" s="189">
        <v>12633225.42</v>
      </c>
      <c r="M174" s="189">
        <v>0</v>
      </c>
      <c r="N174" s="189">
        <v>0</v>
      </c>
      <c r="O174" s="189">
        <f t="shared" si="2"/>
        <v>57835807.24000001</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24118170.97000001</v>
      </c>
      <c r="M182" s="189">
        <v>0</v>
      </c>
      <c r="N182" s="189">
        <v>0</v>
      </c>
      <c r="O182" s="264">
        <f t="shared" si="2"/>
        <v>24118170.97000001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5376029.4100000001</v>
      </c>
      <c r="M186" s="189">
        <v>0</v>
      </c>
      <c r="N186" s="189">
        <v>0</v>
      </c>
      <c r="O186" s="264">
        <f t="shared" si="2"/>
        <v>5376029.4100000001</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72486928.629999995</v>
      </c>
      <c r="M192" s="189">
        <v>0</v>
      </c>
      <c r="N192" s="189">
        <v>0</v>
      </c>
      <c r="O192" s="189">
        <f t="shared" si="2"/>
        <v>571812944.75999999</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1229572.94</v>
      </c>
      <c r="G235" s="189">
        <v>0</v>
      </c>
      <c r="H235" s="189">
        <v>0</v>
      </c>
      <c r="I235" s="189">
        <v>0</v>
      </c>
      <c r="J235" s="189">
        <v>0</v>
      </c>
      <c r="K235" s="189">
        <v>0</v>
      </c>
      <c r="L235" s="189">
        <v>462586.44</v>
      </c>
      <c r="M235" s="189">
        <v>0</v>
      </c>
      <c r="N235" s="189">
        <v>0</v>
      </c>
      <c r="O235" s="189">
        <f t="shared" si="3"/>
        <v>1692159.38</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2856275.8499999982</v>
      </c>
      <c r="M238" s="189">
        <v>0</v>
      </c>
      <c r="N238" s="189">
        <v>0</v>
      </c>
      <c r="O238" s="189">
        <f t="shared" si="3"/>
        <v>58902880.320000008</v>
      </c>
    </row>
    <row r="239" spans="1:15" x14ac:dyDescent="0.25">
      <c r="A239" s="221" t="s">
        <v>51</v>
      </c>
      <c r="B239" s="222" t="s">
        <v>22</v>
      </c>
      <c r="C239" s="186">
        <v>15022</v>
      </c>
      <c r="D239" s="187" t="s">
        <v>244</v>
      </c>
      <c r="E239" s="237">
        <v>56119099.423181079</v>
      </c>
      <c r="F239" s="189">
        <v>0</v>
      </c>
      <c r="G239" s="189">
        <v>0</v>
      </c>
      <c r="H239" s="189">
        <v>36394988.660000004</v>
      </c>
      <c r="I239" s="189">
        <v>0</v>
      </c>
      <c r="J239" s="189">
        <v>0</v>
      </c>
      <c r="K239" s="189">
        <v>0</v>
      </c>
      <c r="L239" s="189">
        <v>0</v>
      </c>
      <c r="M239" s="189">
        <v>0</v>
      </c>
      <c r="N239" s="189">
        <v>0</v>
      </c>
      <c r="O239" s="189">
        <f t="shared" si="3"/>
        <v>36394988.660000004</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24629929.450000003</v>
      </c>
      <c r="H244" s="189">
        <v>0</v>
      </c>
      <c r="I244" s="189">
        <v>0</v>
      </c>
      <c r="J244" s="189">
        <v>0</v>
      </c>
      <c r="K244" s="189">
        <v>0</v>
      </c>
      <c r="L244" s="189">
        <v>0</v>
      </c>
      <c r="M244" s="189">
        <v>0</v>
      </c>
      <c r="N244" s="189">
        <v>0</v>
      </c>
      <c r="O244" s="264">
        <f t="shared" si="3"/>
        <v>26580765.630000003</v>
      </c>
    </row>
    <row r="245" spans="1:15" x14ac:dyDescent="0.25">
      <c r="A245" s="255" t="s">
        <v>51</v>
      </c>
      <c r="B245" s="258" t="s">
        <v>22</v>
      </c>
      <c r="C245" s="256">
        <v>15097</v>
      </c>
      <c r="D245" s="259" t="s">
        <v>250</v>
      </c>
      <c r="E245" s="237">
        <v>5077158.1016082615</v>
      </c>
      <c r="F245" s="189">
        <v>0</v>
      </c>
      <c r="G245" s="189">
        <v>10781175.640000001</v>
      </c>
      <c r="H245" s="189">
        <v>0</v>
      </c>
      <c r="I245" s="189">
        <v>0</v>
      </c>
      <c r="J245" s="189">
        <v>0</v>
      </c>
      <c r="K245" s="189">
        <v>0</v>
      </c>
      <c r="L245" s="189">
        <v>0</v>
      </c>
      <c r="M245" s="189">
        <v>0</v>
      </c>
      <c r="N245" s="189">
        <v>0</v>
      </c>
      <c r="O245" s="264">
        <f t="shared" si="3"/>
        <v>10781175.640000001</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36394988.710000001</v>
      </c>
      <c r="I247" s="189">
        <v>0</v>
      </c>
      <c r="J247" s="189">
        <v>0</v>
      </c>
      <c r="K247" s="189">
        <v>0</v>
      </c>
      <c r="L247" s="189">
        <v>0</v>
      </c>
      <c r="M247" s="189">
        <v>0</v>
      </c>
      <c r="N247" s="189">
        <v>0</v>
      </c>
      <c r="O247" s="264">
        <f t="shared" si="3"/>
        <v>36398020.590000004</v>
      </c>
    </row>
    <row r="248" spans="1:15" x14ac:dyDescent="0.25">
      <c r="A248" s="255" t="s">
        <v>51</v>
      </c>
      <c r="B248" s="258" t="s">
        <v>22</v>
      </c>
      <c r="C248" s="256">
        <v>15109</v>
      </c>
      <c r="D248" s="259" t="s">
        <v>251</v>
      </c>
      <c r="E248" s="237">
        <v>56119099.441701025</v>
      </c>
      <c r="F248" s="189">
        <v>0</v>
      </c>
      <c r="G248" s="189">
        <v>0</v>
      </c>
      <c r="H248" s="189">
        <v>36394988.719999999</v>
      </c>
      <c r="I248" s="189">
        <v>0</v>
      </c>
      <c r="J248" s="189">
        <v>0</v>
      </c>
      <c r="K248" s="189">
        <v>0</v>
      </c>
      <c r="L248" s="189">
        <v>0</v>
      </c>
      <c r="M248" s="189">
        <v>0</v>
      </c>
      <c r="N248" s="189">
        <v>0</v>
      </c>
      <c r="O248" s="264">
        <f t="shared" si="3"/>
        <v>36394988.719999999</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24263326.02</v>
      </c>
      <c r="I250" s="189">
        <v>0</v>
      </c>
      <c r="J250" s="189">
        <v>0</v>
      </c>
      <c r="K250" s="189">
        <v>0</v>
      </c>
      <c r="L250" s="189">
        <v>0</v>
      </c>
      <c r="M250" s="189">
        <v>0</v>
      </c>
      <c r="N250" s="189">
        <v>0</v>
      </c>
      <c r="O250" s="264">
        <f t="shared" si="3"/>
        <v>24263326.02</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36394988.940000005</v>
      </c>
      <c r="I254" s="189">
        <v>0</v>
      </c>
      <c r="J254" s="189">
        <v>0</v>
      </c>
      <c r="K254" s="189">
        <v>0</v>
      </c>
      <c r="L254" s="189">
        <v>0</v>
      </c>
      <c r="M254" s="189">
        <v>0</v>
      </c>
      <c r="N254" s="189">
        <v>0</v>
      </c>
      <c r="O254" s="189">
        <f t="shared" si="3"/>
        <v>36440017.160000004</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37664749.049999997</v>
      </c>
      <c r="H258" s="189">
        <v>0</v>
      </c>
      <c r="I258" s="189">
        <v>0</v>
      </c>
      <c r="J258" s="189">
        <v>0</v>
      </c>
      <c r="K258" s="189">
        <v>0</v>
      </c>
      <c r="L258" s="189">
        <v>343908.11000000004</v>
      </c>
      <c r="M258" s="189">
        <v>0</v>
      </c>
      <c r="N258" s="189">
        <v>0</v>
      </c>
      <c r="O258" s="189">
        <f t="shared" si="3"/>
        <v>38008657.159999996</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2165076.4999999995</v>
      </c>
      <c r="M260" s="189">
        <v>0</v>
      </c>
      <c r="N260" s="189">
        <v>0</v>
      </c>
      <c r="O260" s="189">
        <f t="shared" si="3"/>
        <v>2165076.4999999995</v>
      </c>
    </row>
    <row r="261" spans="1:15" x14ac:dyDescent="0.25">
      <c r="A261" s="255" t="s">
        <v>51</v>
      </c>
      <c r="B261" s="258" t="s">
        <v>22</v>
      </c>
      <c r="C261" s="256">
        <v>15212</v>
      </c>
      <c r="D261" s="259" t="s">
        <v>263</v>
      </c>
      <c r="E261" s="237">
        <v>56119099.36144793</v>
      </c>
      <c r="F261" s="189">
        <v>0</v>
      </c>
      <c r="G261" s="189">
        <v>0</v>
      </c>
      <c r="H261" s="189">
        <v>36394988.710000001</v>
      </c>
      <c r="I261" s="189">
        <v>0</v>
      </c>
      <c r="J261" s="189">
        <v>0</v>
      </c>
      <c r="K261" s="189">
        <v>0</v>
      </c>
      <c r="L261" s="189">
        <v>0</v>
      </c>
      <c r="M261" s="189">
        <v>0</v>
      </c>
      <c r="N261" s="189">
        <v>0</v>
      </c>
      <c r="O261" s="264">
        <f t="shared" si="3"/>
        <v>36394988.710000001</v>
      </c>
    </row>
    <row r="262" spans="1:15" x14ac:dyDescent="0.25">
      <c r="A262" s="255" t="s">
        <v>51</v>
      </c>
      <c r="B262" s="258" t="s">
        <v>22</v>
      </c>
      <c r="C262" s="256">
        <v>15215</v>
      </c>
      <c r="D262" s="259" t="s">
        <v>264</v>
      </c>
      <c r="E262" s="237">
        <v>52988553.261680529</v>
      </c>
      <c r="F262" s="189">
        <v>5428614.5299999993</v>
      </c>
      <c r="G262" s="189">
        <v>57175270.709999993</v>
      </c>
      <c r="H262" s="189">
        <v>0</v>
      </c>
      <c r="I262" s="189">
        <v>5798817.5199999996</v>
      </c>
      <c r="J262" s="189">
        <v>0</v>
      </c>
      <c r="K262" s="189">
        <v>0</v>
      </c>
      <c r="L262" s="189">
        <v>1411044.8900000001</v>
      </c>
      <c r="M262" s="189">
        <v>0</v>
      </c>
      <c r="N262" s="189">
        <v>0</v>
      </c>
      <c r="O262" s="264">
        <f t="shared" si="3"/>
        <v>69813747.649999991</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72789977.25</v>
      </c>
      <c r="I268" s="189">
        <v>0</v>
      </c>
      <c r="J268" s="189">
        <v>0</v>
      </c>
      <c r="K268" s="189">
        <v>0</v>
      </c>
      <c r="L268" s="189">
        <v>0</v>
      </c>
      <c r="M268" s="189">
        <v>0</v>
      </c>
      <c r="N268" s="189">
        <v>0</v>
      </c>
      <c r="O268" s="264">
        <f t="shared" ref="O268:O331" si="4">SUM(F268:N268)</f>
        <v>72789977.25</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513944.61</v>
      </c>
      <c r="M269" s="189">
        <v>0</v>
      </c>
      <c r="N269" s="189">
        <v>0</v>
      </c>
      <c r="O269" s="264">
        <f t="shared" si="4"/>
        <v>19289097.260000002</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32219746.230000019</v>
      </c>
      <c r="G272" s="189">
        <v>0</v>
      </c>
      <c r="H272" s="189">
        <v>0</v>
      </c>
      <c r="I272" s="189">
        <v>5798817.5199999996</v>
      </c>
      <c r="J272" s="189">
        <v>0</v>
      </c>
      <c r="K272" s="189">
        <v>0</v>
      </c>
      <c r="L272" s="189">
        <v>239897.49</v>
      </c>
      <c r="M272" s="189">
        <v>0</v>
      </c>
      <c r="N272" s="189">
        <v>0</v>
      </c>
      <c r="O272" s="189">
        <f t="shared" si="4"/>
        <v>38258461.240000017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90826662.590000004</v>
      </c>
      <c r="H275" s="189">
        <v>0</v>
      </c>
      <c r="I275" s="189">
        <v>5798817.5199999996</v>
      </c>
      <c r="J275" s="189">
        <v>0</v>
      </c>
      <c r="K275" s="189">
        <v>0</v>
      </c>
      <c r="L275" s="189">
        <v>493545.9599999999</v>
      </c>
      <c r="M275" s="189">
        <v>0</v>
      </c>
      <c r="N275" s="189">
        <v>0</v>
      </c>
      <c r="O275" s="189">
        <f t="shared" si="4"/>
        <v>97119026.069999993</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326176.42000000004</v>
      </c>
      <c r="M276" s="189">
        <v>0</v>
      </c>
      <c r="N276" s="189">
        <v>0</v>
      </c>
      <c r="O276" s="189">
        <f t="shared" si="4"/>
        <v>326176.42000000004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24263325.939999998</v>
      </c>
      <c r="I279" s="189">
        <v>2332947.4500000002</v>
      </c>
      <c r="J279" s="189">
        <v>0</v>
      </c>
      <c r="K279" s="189">
        <v>0</v>
      </c>
      <c r="L279" s="189">
        <v>2061446.1099999999</v>
      </c>
      <c r="M279" s="189">
        <v>0</v>
      </c>
      <c r="N279" s="189">
        <v>0</v>
      </c>
      <c r="O279" s="189">
        <f t="shared" si="4"/>
        <v>28657719.499999996</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30831843.309999995</v>
      </c>
      <c r="H281" s="189">
        <v>0</v>
      </c>
      <c r="I281" s="189">
        <v>5798817.5199999996</v>
      </c>
      <c r="J281" s="189">
        <v>0</v>
      </c>
      <c r="K281" s="189">
        <v>0</v>
      </c>
      <c r="L281" s="189">
        <v>8129853.7699999996</v>
      </c>
      <c r="M281" s="189">
        <v>0</v>
      </c>
      <c r="N281" s="189">
        <v>0</v>
      </c>
      <c r="O281" s="264">
        <f t="shared" si="4"/>
        <v>44760514.599999994</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36394988.620000005</v>
      </c>
      <c r="I286" s="189">
        <v>0</v>
      </c>
      <c r="J286" s="189">
        <v>0</v>
      </c>
      <c r="K286" s="189">
        <v>0</v>
      </c>
      <c r="L286" s="189">
        <v>0</v>
      </c>
      <c r="M286" s="189">
        <v>0</v>
      </c>
      <c r="N286" s="189">
        <v>0</v>
      </c>
      <c r="O286" s="264">
        <f t="shared" si="4"/>
        <v>36394988.620000005</v>
      </c>
    </row>
    <row r="287" spans="1:15" x14ac:dyDescent="0.25">
      <c r="A287" s="255" t="s">
        <v>51</v>
      </c>
      <c r="B287" s="258" t="s">
        <v>22</v>
      </c>
      <c r="C287" s="256">
        <v>15403</v>
      </c>
      <c r="D287" s="259" t="s">
        <v>288</v>
      </c>
      <c r="E287" s="237">
        <v>19412084.526614465</v>
      </c>
      <c r="F287" s="189">
        <v>0</v>
      </c>
      <c r="G287" s="189">
        <v>93654726.809999958</v>
      </c>
      <c r="H287" s="189">
        <v>0</v>
      </c>
      <c r="I287" s="189">
        <v>0</v>
      </c>
      <c r="J287" s="189">
        <v>0</v>
      </c>
      <c r="K287" s="189">
        <v>0</v>
      </c>
      <c r="L287" s="189">
        <v>0</v>
      </c>
      <c r="M287" s="189">
        <v>0</v>
      </c>
      <c r="N287" s="189">
        <v>0</v>
      </c>
      <c r="O287" s="264">
        <f t="shared" si="4"/>
        <v>93654726.809999958</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36394988.610000007</v>
      </c>
      <c r="I289" s="189">
        <v>0</v>
      </c>
      <c r="J289" s="189">
        <v>0</v>
      </c>
      <c r="K289" s="189">
        <v>0</v>
      </c>
      <c r="L289" s="189">
        <v>0</v>
      </c>
      <c r="M289" s="189">
        <v>0</v>
      </c>
      <c r="N289" s="189">
        <v>0</v>
      </c>
      <c r="O289" s="264">
        <f t="shared" si="4"/>
        <v>36394988.610000007</v>
      </c>
    </row>
    <row r="290" spans="1:15" x14ac:dyDescent="0.25">
      <c r="A290" s="255" t="s">
        <v>51</v>
      </c>
      <c r="B290" s="258" t="s">
        <v>22</v>
      </c>
      <c r="C290" s="256">
        <v>15442</v>
      </c>
      <c r="D290" s="259" t="s">
        <v>291</v>
      </c>
      <c r="E290" s="237">
        <v>112238195.77205107</v>
      </c>
      <c r="F290" s="189">
        <v>0</v>
      </c>
      <c r="G290" s="189">
        <v>0</v>
      </c>
      <c r="H290" s="189">
        <v>72789977.390000001</v>
      </c>
      <c r="I290" s="189">
        <v>0</v>
      </c>
      <c r="J290" s="189">
        <v>0</v>
      </c>
      <c r="K290" s="189">
        <v>0</v>
      </c>
      <c r="L290" s="189">
        <v>0</v>
      </c>
      <c r="M290" s="189">
        <v>0</v>
      </c>
      <c r="N290" s="189">
        <v>0</v>
      </c>
      <c r="O290" s="264">
        <f t="shared" si="4"/>
        <v>72789977.390000001</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84564687.030000001</v>
      </c>
      <c r="H292" s="189">
        <v>0</v>
      </c>
      <c r="I292" s="189">
        <v>5798817.5199999996</v>
      </c>
      <c r="J292" s="189">
        <v>0</v>
      </c>
      <c r="K292" s="189">
        <v>0</v>
      </c>
      <c r="L292" s="189">
        <v>0</v>
      </c>
      <c r="M292" s="189">
        <v>0</v>
      </c>
      <c r="N292" s="189">
        <v>0</v>
      </c>
      <c r="O292" s="189">
        <f t="shared" si="4"/>
        <v>90363504.549999997</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13456154.039999999</v>
      </c>
      <c r="H295" s="189">
        <v>0</v>
      </c>
      <c r="I295" s="189">
        <v>0</v>
      </c>
      <c r="J295" s="189">
        <v>0</v>
      </c>
      <c r="K295" s="189">
        <v>0</v>
      </c>
      <c r="L295" s="189">
        <v>76725.06</v>
      </c>
      <c r="M295" s="189">
        <v>0</v>
      </c>
      <c r="N295" s="189">
        <v>0</v>
      </c>
      <c r="O295" s="189">
        <f t="shared" si="4"/>
        <v>13532879.1</v>
      </c>
    </row>
    <row r="296" spans="1:15" x14ac:dyDescent="0.25">
      <c r="A296" s="221" t="s">
        <v>51</v>
      </c>
      <c r="B296" s="222" t="s">
        <v>22</v>
      </c>
      <c r="C296" s="186">
        <v>15480</v>
      </c>
      <c r="D296" s="187" t="s">
        <v>297</v>
      </c>
      <c r="E296" s="237">
        <v>112238195.77205107</v>
      </c>
      <c r="F296" s="189">
        <v>0</v>
      </c>
      <c r="G296" s="189">
        <v>0</v>
      </c>
      <c r="H296" s="189">
        <v>72789977.429999992</v>
      </c>
      <c r="I296" s="189">
        <v>0</v>
      </c>
      <c r="J296" s="189">
        <v>0</v>
      </c>
      <c r="K296" s="189">
        <v>0</v>
      </c>
      <c r="L296" s="189">
        <v>209126.69999999998</v>
      </c>
      <c r="M296" s="189">
        <v>0</v>
      </c>
      <c r="N296" s="189">
        <v>0</v>
      </c>
      <c r="O296" s="189">
        <f t="shared" si="4"/>
        <v>72999104.129999995</v>
      </c>
    </row>
    <row r="297" spans="1:15" x14ac:dyDescent="0.25">
      <c r="A297" s="221" t="s">
        <v>51</v>
      </c>
      <c r="B297" s="222" t="s">
        <v>22</v>
      </c>
      <c r="C297" s="186">
        <v>15491</v>
      </c>
      <c r="D297" s="187" t="s">
        <v>298</v>
      </c>
      <c r="E297" s="237">
        <v>81344387.554172575</v>
      </c>
      <c r="F297" s="189">
        <v>36199995.439999998</v>
      </c>
      <c r="G297" s="189">
        <v>0</v>
      </c>
      <c r="H297" s="189">
        <v>0</v>
      </c>
      <c r="I297" s="189">
        <v>98579897.789999992</v>
      </c>
      <c r="J297" s="189">
        <v>0</v>
      </c>
      <c r="K297" s="189">
        <v>0</v>
      </c>
      <c r="L297" s="189">
        <v>213111.97999999998</v>
      </c>
      <c r="M297" s="189">
        <v>0</v>
      </c>
      <c r="N297" s="189">
        <v>0</v>
      </c>
      <c r="O297" s="189">
        <f t="shared" si="4"/>
        <v>134993005.20999998</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60658314.510000005</v>
      </c>
      <c r="I300" s="189">
        <v>0</v>
      </c>
      <c r="J300" s="189">
        <v>0</v>
      </c>
      <c r="K300" s="189">
        <v>0</v>
      </c>
      <c r="L300" s="189">
        <v>0</v>
      </c>
      <c r="M300" s="189">
        <v>0</v>
      </c>
      <c r="N300" s="189">
        <v>0</v>
      </c>
      <c r="O300" s="189">
        <f t="shared" si="4"/>
        <v>60658314.510000005</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152383877.83000001</v>
      </c>
      <c r="H303" s="189">
        <v>0</v>
      </c>
      <c r="I303" s="189">
        <v>0</v>
      </c>
      <c r="J303" s="189">
        <v>0</v>
      </c>
      <c r="K303" s="189">
        <v>0</v>
      </c>
      <c r="L303" s="189">
        <v>28390393.280000005</v>
      </c>
      <c r="M303" s="189">
        <v>0</v>
      </c>
      <c r="N303" s="189">
        <v>0</v>
      </c>
      <c r="O303" s="264">
        <f t="shared" si="4"/>
        <v>180774271.11000001</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72789977.390000001</v>
      </c>
      <c r="I306" s="189">
        <v>0</v>
      </c>
      <c r="J306" s="189">
        <v>0</v>
      </c>
      <c r="K306" s="189">
        <v>0</v>
      </c>
      <c r="L306" s="189">
        <v>3057516</v>
      </c>
      <c r="M306" s="189">
        <v>0</v>
      </c>
      <c r="N306" s="189">
        <v>0</v>
      </c>
      <c r="O306" s="264">
        <f t="shared" si="4"/>
        <v>75847493.390000001</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17388858.68</v>
      </c>
      <c r="H308" s="189">
        <v>0</v>
      </c>
      <c r="I308" s="189">
        <v>177048470.73000002</v>
      </c>
      <c r="J308" s="189">
        <v>0</v>
      </c>
      <c r="K308" s="189">
        <v>0</v>
      </c>
      <c r="L308" s="189">
        <v>2728992.9100000011</v>
      </c>
      <c r="M308" s="189">
        <v>0</v>
      </c>
      <c r="N308" s="189">
        <v>0</v>
      </c>
      <c r="O308" s="264">
        <f t="shared" si="4"/>
        <v>197166322.32000002</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10207751.559999999</v>
      </c>
      <c r="M309" s="189">
        <v>0</v>
      </c>
      <c r="N309" s="189">
        <v>0</v>
      </c>
      <c r="O309" s="264">
        <f t="shared" si="4"/>
        <v>16308338.329999998</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21306820.019999992</v>
      </c>
      <c r="M311" s="189">
        <v>0</v>
      </c>
      <c r="N311" s="189">
        <v>0</v>
      </c>
      <c r="O311" s="189">
        <f t="shared" si="4"/>
        <v>21306820.019999992</v>
      </c>
    </row>
    <row r="312" spans="1:15" x14ac:dyDescent="0.25">
      <c r="A312" s="221" t="s">
        <v>51</v>
      </c>
      <c r="B312" s="222" t="s">
        <v>22</v>
      </c>
      <c r="C312" s="186">
        <v>15580</v>
      </c>
      <c r="D312" s="187" t="s">
        <v>313</v>
      </c>
      <c r="E312" s="237">
        <v>112238195.77205107</v>
      </c>
      <c r="F312" s="189">
        <v>0</v>
      </c>
      <c r="G312" s="189">
        <v>0</v>
      </c>
      <c r="H312" s="189">
        <v>72789977.379999995</v>
      </c>
      <c r="I312" s="189">
        <v>0</v>
      </c>
      <c r="J312" s="189">
        <v>0</v>
      </c>
      <c r="K312" s="189">
        <v>0</v>
      </c>
      <c r="L312" s="189">
        <v>0</v>
      </c>
      <c r="M312" s="189">
        <v>0</v>
      </c>
      <c r="N312" s="189">
        <v>0</v>
      </c>
      <c r="O312" s="189">
        <f t="shared" si="4"/>
        <v>72789977.379999995</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650130139.90999997</v>
      </c>
      <c r="H318" s="189">
        <v>0</v>
      </c>
      <c r="I318" s="189">
        <v>0</v>
      </c>
      <c r="J318" s="189">
        <v>0</v>
      </c>
      <c r="K318" s="189">
        <v>0</v>
      </c>
      <c r="L318" s="189">
        <v>7709031.5199999996</v>
      </c>
      <c r="M318" s="189">
        <v>0</v>
      </c>
      <c r="N318" s="189">
        <v>0</v>
      </c>
      <c r="O318" s="189">
        <f t="shared" si="4"/>
        <v>657839171.42999995</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77117109.13000001</v>
      </c>
      <c r="H322" s="189">
        <v>0</v>
      </c>
      <c r="I322" s="189">
        <v>0</v>
      </c>
      <c r="J322" s="189">
        <v>0</v>
      </c>
      <c r="K322" s="189">
        <v>0</v>
      </c>
      <c r="L322" s="189">
        <v>0</v>
      </c>
      <c r="M322" s="189">
        <v>0</v>
      </c>
      <c r="N322" s="189">
        <v>0</v>
      </c>
      <c r="O322" s="264">
        <f t="shared" si="4"/>
        <v>77117109.13000001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72789977.379999995</v>
      </c>
      <c r="I324" s="189">
        <v>0</v>
      </c>
      <c r="J324" s="189">
        <v>0</v>
      </c>
      <c r="K324" s="189">
        <v>0</v>
      </c>
      <c r="L324" s="189">
        <v>0</v>
      </c>
      <c r="M324" s="189">
        <v>0</v>
      </c>
      <c r="N324" s="189">
        <v>0</v>
      </c>
      <c r="O324" s="264">
        <f t="shared" si="4"/>
        <v>72789977.379999995</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190915887.09999996</v>
      </c>
      <c r="H330" s="189">
        <v>0</v>
      </c>
      <c r="I330" s="189">
        <v>5798817.5199999996</v>
      </c>
      <c r="J330" s="189">
        <v>0</v>
      </c>
      <c r="K330" s="189">
        <v>0</v>
      </c>
      <c r="L330" s="189">
        <v>0</v>
      </c>
      <c r="M330" s="189">
        <v>0</v>
      </c>
      <c r="N330" s="189">
        <v>0</v>
      </c>
      <c r="O330" s="264">
        <f t="shared" si="4"/>
        <v>196714704.61999997</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530804085.88000011</v>
      </c>
      <c r="H333" s="189">
        <v>0</v>
      </c>
      <c r="I333" s="189">
        <v>0</v>
      </c>
      <c r="J333" s="189">
        <v>0</v>
      </c>
      <c r="K333" s="189">
        <v>0</v>
      </c>
      <c r="L333" s="189">
        <v>0</v>
      </c>
      <c r="M333" s="189">
        <v>0</v>
      </c>
      <c r="N333" s="189">
        <v>0</v>
      </c>
      <c r="O333" s="189">
        <f t="shared" si="5"/>
        <v>530804085.88000011</v>
      </c>
    </row>
    <row r="334" spans="1:15" x14ac:dyDescent="0.25">
      <c r="A334" s="221" t="s">
        <v>51</v>
      </c>
      <c r="B334" s="222" t="s">
        <v>22</v>
      </c>
      <c r="C334" s="186">
        <v>15757</v>
      </c>
      <c r="D334" s="187" t="s">
        <v>335</v>
      </c>
      <c r="E334" s="237">
        <v>173174641.29741573</v>
      </c>
      <c r="F334" s="189">
        <v>0</v>
      </c>
      <c r="G334" s="189">
        <v>598743956.47000015</v>
      </c>
      <c r="H334" s="189">
        <v>0</v>
      </c>
      <c r="I334" s="189">
        <v>0</v>
      </c>
      <c r="J334" s="189">
        <v>0</v>
      </c>
      <c r="K334" s="189">
        <v>0</v>
      </c>
      <c r="L334" s="189">
        <v>0</v>
      </c>
      <c r="M334" s="189">
        <v>0</v>
      </c>
      <c r="N334" s="189">
        <v>0</v>
      </c>
      <c r="O334" s="189">
        <f t="shared" si="5"/>
        <v>598743956.47000015</v>
      </c>
    </row>
    <row r="335" spans="1:15" x14ac:dyDescent="0.25">
      <c r="A335" s="221" t="s">
        <v>51</v>
      </c>
      <c r="B335" s="222" t="s">
        <v>22</v>
      </c>
      <c r="C335" s="186">
        <v>15759</v>
      </c>
      <c r="D335" s="187" t="s">
        <v>336</v>
      </c>
      <c r="E335" s="237">
        <v>132438945.45812193</v>
      </c>
      <c r="F335" s="189">
        <v>0</v>
      </c>
      <c r="G335" s="189">
        <v>135517596.41</v>
      </c>
      <c r="H335" s="189">
        <v>0</v>
      </c>
      <c r="I335" s="189">
        <v>98579897.799999997</v>
      </c>
      <c r="J335" s="189">
        <v>0</v>
      </c>
      <c r="K335" s="189">
        <v>0</v>
      </c>
      <c r="L335" s="189">
        <v>26184407.269999992</v>
      </c>
      <c r="M335" s="189">
        <v>0</v>
      </c>
      <c r="N335" s="189">
        <v>0</v>
      </c>
      <c r="O335" s="189">
        <f t="shared" si="5"/>
        <v>260281901.47999996</v>
      </c>
    </row>
    <row r="336" spans="1:15" x14ac:dyDescent="0.25">
      <c r="A336" s="221" t="s">
        <v>51</v>
      </c>
      <c r="B336" s="222" t="s">
        <v>22</v>
      </c>
      <c r="C336" s="186">
        <v>15761</v>
      </c>
      <c r="D336" s="187" t="s">
        <v>337</v>
      </c>
      <c r="E336" s="237">
        <v>56182831.663702652</v>
      </c>
      <c r="F336" s="189">
        <v>0</v>
      </c>
      <c r="G336" s="189">
        <v>0</v>
      </c>
      <c r="H336" s="189">
        <v>36394988.810000002</v>
      </c>
      <c r="I336" s="189">
        <v>0</v>
      </c>
      <c r="J336" s="189">
        <v>0</v>
      </c>
      <c r="K336" s="189">
        <v>0</v>
      </c>
      <c r="L336" s="189">
        <v>2201225.0900000003</v>
      </c>
      <c r="M336" s="189">
        <v>0</v>
      </c>
      <c r="N336" s="189">
        <v>0</v>
      </c>
      <c r="O336" s="189">
        <f t="shared" si="5"/>
        <v>38596213.900000006</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164029927.32999995</v>
      </c>
      <c r="H343" s="189">
        <v>0</v>
      </c>
      <c r="I343" s="189">
        <v>5798817.5199999996</v>
      </c>
      <c r="J343" s="189">
        <v>0</v>
      </c>
      <c r="K343" s="189">
        <v>0</v>
      </c>
      <c r="L343" s="189">
        <v>531273.24</v>
      </c>
      <c r="M343" s="189">
        <v>0</v>
      </c>
      <c r="N343" s="189">
        <v>0</v>
      </c>
      <c r="O343" s="264">
        <f t="shared" si="5"/>
        <v>170360018.08999997</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32208552.069999993</v>
      </c>
      <c r="G346" s="189">
        <v>0</v>
      </c>
      <c r="H346" s="189">
        <v>0</v>
      </c>
      <c r="I346" s="189">
        <v>5798817.5199999996</v>
      </c>
      <c r="J346" s="189">
        <v>0</v>
      </c>
      <c r="K346" s="189">
        <v>0</v>
      </c>
      <c r="L346" s="189">
        <v>0</v>
      </c>
      <c r="M346" s="189">
        <v>0</v>
      </c>
      <c r="N346" s="189">
        <v>0</v>
      </c>
      <c r="O346" s="264">
        <f t="shared" si="5"/>
        <v>38007369.589999989</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122189068.64000002</v>
      </c>
      <c r="H351" s="189">
        <v>0</v>
      </c>
      <c r="I351" s="189">
        <v>5798817.5199999996</v>
      </c>
      <c r="J351" s="189">
        <v>0</v>
      </c>
      <c r="K351" s="189">
        <v>0</v>
      </c>
      <c r="L351" s="189">
        <v>568364.42000000004</v>
      </c>
      <c r="M351" s="189">
        <v>0</v>
      </c>
      <c r="N351" s="189">
        <v>0</v>
      </c>
      <c r="O351" s="189">
        <f t="shared" si="5"/>
        <v>128556250.58000001</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36394988.710000001</v>
      </c>
      <c r="I353" s="189">
        <v>0</v>
      </c>
      <c r="J353" s="189">
        <v>0</v>
      </c>
      <c r="K353" s="189">
        <v>0</v>
      </c>
      <c r="L353" s="189">
        <v>1650.71</v>
      </c>
      <c r="M353" s="189">
        <v>0</v>
      </c>
      <c r="N353" s="189">
        <v>0</v>
      </c>
      <c r="O353" s="189">
        <f t="shared" si="5"/>
        <v>36396639.420000002</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16645898.300000001</v>
      </c>
      <c r="H357" s="189">
        <v>0</v>
      </c>
      <c r="I357" s="189">
        <v>0</v>
      </c>
      <c r="J357" s="189">
        <v>0</v>
      </c>
      <c r="K357" s="189">
        <v>0</v>
      </c>
      <c r="L357" s="189">
        <v>35715.130000000005</v>
      </c>
      <c r="M357" s="189">
        <v>0</v>
      </c>
      <c r="N357" s="189">
        <v>0</v>
      </c>
      <c r="O357" s="189">
        <f t="shared" si="5"/>
        <v>16681613.430000002</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8881817.5999999996</v>
      </c>
      <c r="M361" s="189">
        <v>0</v>
      </c>
      <c r="N361" s="189">
        <v>0</v>
      </c>
      <c r="O361" s="264">
        <f t="shared" si="5"/>
        <v>384669448.56000006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12763048.260000002</v>
      </c>
      <c r="M368" s="189">
        <v>0</v>
      </c>
      <c r="N368" s="189">
        <v>0</v>
      </c>
      <c r="O368" s="264">
        <f t="shared" si="5"/>
        <v>35301398.450000003</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2745562.0900000003</v>
      </c>
      <c r="M374" s="189">
        <v>0</v>
      </c>
      <c r="N374" s="189">
        <v>0</v>
      </c>
      <c r="O374" s="189">
        <f t="shared" si="5"/>
        <v>62044834.390000001</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378688.68000000005</v>
      </c>
      <c r="M377" s="189">
        <v>0</v>
      </c>
      <c r="N377" s="189">
        <v>0</v>
      </c>
      <c r="O377" s="189">
        <f t="shared" si="5"/>
        <v>3409601.5</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11100603.309999999</v>
      </c>
      <c r="M383" s="189">
        <v>0</v>
      </c>
      <c r="N383" s="189">
        <v>0</v>
      </c>
      <c r="O383" s="264">
        <f t="shared" si="5"/>
        <v>11100603.309999999</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324909.9200000001</v>
      </c>
      <c r="M386" s="189">
        <v>0</v>
      </c>
      <c r="N386" s="189">
        <v>0</v>
      </c>
      <c r="O386" s="264">
        <f t="shared" si="5"/>
        <v>4486009.4200000009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8470493.0299999993</v>
      </c>
      <c r="M387" s="189">
        <v>0</v>
      </c>
      <c r="N387" s="189">
        <v>0</v>
      </c>
      <c r="O387" s="264">
        <f t="shared" si="5"/>
        <v>8470493.0299999993</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4978638.299999997</v>
      </c>
      <c r="M388" s="189">
        <v>0</v>
      </c>
      <c r="N388" s="189">
        <v>0</v>
      </c>
      <c r="O388" s="264">
        <f t="shared" si="5"/>
        <v>4978638.299999997</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691985.59</v>
      </c>
      <c r="M398" s="189">
        <v>0</v>
      </c>
      <c r="N398" s="189">
        <v>0</v>
      </c>
      <c r="O398" s="189">
        <f t="shared" si="6"/>
        <v>691985.59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4671029.7899999972</v>
      </c>
      <c r="M404" s="189">
        <v>0</v>
      </c>
      <c r="N404" s="189">
        <v>0</v>
      </c>
      <c r="O404" s="264">
        <f t="shared" si="6"/>
        <v>4671029.7899999972</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4517813.93</v>
      </c>
      <c r="M412" s="189">
        <v>0</v>
      </c>
      <c r="N412" s="189">
        <v>0</v>
      </c>
      <c r="O412" s="189">
        <f t="shared" si="6"/>
        <v>4517813.93</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309728.90000000002</v>
      </c>
      <c r="M414" s="189">
        <v>0</v>
      </c>
      <c r="N414" s="189">
        <v>0</v>
      </c>
      <c r="O414" s="189">
        <f t="shared" si="6"/>
        <v>65289023.010000005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6553106.5700000003</v>
      </c>
      <c r="M416" s="189">
        <v>0</v>
      </c>
      <c r="N416" s="189">
        <v>0</v>
      </c>
      <c r="O416" s="189">
        <f t="shared" si="6"/>
        <v>6553106.5700000003</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2486326.3699999996</v>
      </c>
      <c r="M424" s="189">
        <v>0</v>
      </c>
      <c r="N424" s="189">
        <v>0</v>
      </c>
      <c r="O424" s="264">
        <f t="shared" si="6"/>
        <v>2486326.3699999996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1597504.3000000003</v>
      </c>
      <c r="M428" s="189">
        <v>0</v>
      </c>
      <c r="N428" s="189">
        <v>0</v>
      </c>
      <c r="O428" s="264">
        <f t="shared" si="6"/>
        <v>11399149.300000001</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2262951.8499999996</v>
      </c>
      <c r="M431" s="189">
        <v>0</v>
      </c>
      <c r="N431" s="189">
        <v>0</v>
      </c>
      <c r="O431" s="189">
        <f t="shared" si="6"/>
        <v>2262951.8499999996</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470933.86</v>
      </c>
      <c r="M444" s="189">
        <v>0</v>
      </c>
      <c r="N444" s="189">
        <v>0</v>
      </c>
      <c r="O444" s="264">
        <f t="shared" si="6"/>
        <v>470933.86</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15253125.529999994</v>
      </c>
      <c r="M446" s="189">
        <v>0</v>
      </c>
      <c r="N446" s="189">
        <v>0</v>
      </c>
      <c r="O446" s="264">
        <f t="shared" si="6"/>
        <v>15287844.549999993</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151648.64000000001</v>
      </c>
      <c r="M447" s="189">
        <v>0</v>
      </c>
      <c r="N447" s="189">
        <v>0</v>
      </c>
      <c r="O447" s="264">
        <f t="shared" si="6"/>
        <v>151648.64000000001</v>
      </c>
    </row>
    <row r="448" spans="1:15" x14ac:dyDescent="0.25">
      <c r="A448" s="255" t="s">
        <v>51</v>
      </c>
      <c r="B448" s="258" t="s">
        <v>26</v>
      </c>
      <c r="C448" s="256">
        <v>20013</v>
      </c>
      <c r="D448" s="259" t="s">
        <v>441</v>
      </c>
      <c r="E448" s="237">
        <v>10361229752.802658</v>
      </c>
      <c r="F448" s="189">
        <v>0</v>
      </c>
      <c r="G448" s="189">
        <v>12806607616.189999</v>
      </c>
      <c r="H448" s="189">
        <v>0</v>
      </c>
      <c r="I448" s="189">
        <v>0</v>
      </c>
      <c r="J448" s="189">
        <v>0</v>
      </c>
      <c r="K448" s="189">
        <v>0</v>
      </c>
      <c r="L448" s="189">
        <v>0</v>
      </c>
      <c r="M448" s="189">
        <v>0</v>
      </c>
      <c r="N448" s="189">
        <v>0</v>
      </c>
      <c r="O448" s="264">
        <f t="shared" si="6"/>
        <v>12806607616.189999</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34300496937.719994</v>
      </c>
      <c r="H450" s="189">
        <v>0</v>
      </c>
      <c r="I450" s="189">
        <v>0</v>
      </c>
      <c r="J450" s="189">
        <v>0</v>
      </c>
      <c r="K450" s="189">
        <v>0</v>
      </c>
      <c r="L450" s="189">
        <v>3329207.7299999995</v>
      </c>
      <c r="M450" s="189">
        <v>0</v>
      </c>
      <c r="N450" s="189">
        <v>0</v>
      </c>
      <c r="O450" s="264">
        <f t="shared" si="6"/>
        <v>34303826145.449993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3696554293.52</v>
      </c>
      <c r="H453" s="189">
        <v>0</v>
      </c>
      <c r="I453" s="189">
        <v>0</v>
      </c>
      <c r="J453" s="189">
        <v>0</v>
      </c>
      <c r="K453" s="189">
        <v>0</v>
      </c>
      <c r="L453" s="189">
        <v>4620896.2899999982</v>
      </c>
      <c r="M453" s="189">
        <v>0</v>
      </c>
      <c r="N453" s="189">
        <v>0</v>
      </c>
      <c r="O453" s="189">
        <f t="shared" si="6"/>
        <v>3701175189.8099999</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3544695.77</v>
      </c>
      <c r="M454" s="189">
        <v>0</v>
      </c>
      <c r="N454" s="189">
        <v>0</v>
      </c>
      <c r="O454" s="189">
        <f t="shared" si="6"/>
        <v>12517163.17</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4774389406.920001</v>
      </c>
      <c r="H456" s="189">
        <v>0</v>
      </c>
      <c r="I456" s="189">
        <v>0</v>
      </c>
      <c r="J456" s="189">
        <v>0</v>
      </c>
      <c r="K456" s="189">
        <v>0</v>
      </c>
      <c r="L456" s="189">
        <v>0</v>
      </c>
      <c r="M456" s="189">
        <v>0</v>
      </c>
      <c r="N456" s="189">
        <v>0</v>
      </c>
      <c r="O456" s="189">
        <f t="shared" si="6"/>
        <v>4774389406.920001</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35825069798.769997</v>
      </c>
      <c r="H460" s="189">
        <v>0</v>
      </c>
      <c r="I460" s="189">
        <v>0</v>
      </c>
      <c r="J460" s="189">
        <v>0</v>
      </c>
      <c r="K460" s="189">
        <v>0</v>
      </c>
      <c r="L460" s="189">
        <v>662246.32999999996</v>
      </c>
      <c r="M460" s="189">
        <v>0</v>
      </c>
      <c r="N460" s="189">
        <v>0</v>
      </c>
      <c r="O460" s="189">
        <f t="shared" ref="O460:O523" si="7">SUM(F460:N460)</f>
        <v>35825732045.099998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196962.11</v>
      </c>
      <c r="M462" s="189">
        <v>0</v>
      </c>
      <c r="N462" s="189">
        <v>0</v>
      </c>
      <c r="O462" s="264">
        <f t="shared" si="7"/>
        <v>196962.11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84918.06</v>
      </c>
      <c r="M466" s="189">
        <v>0</v>
      </c>
      <c r="N466" s="189">
        <v>0</v>
      </c>
      <c r="O466" s="264">
        <f t="shared" si="7"/>
        <v>84918.06</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6758065.4199999999</v>
      </c>
      <c r="M469" s="189">
        <v>0</v>
      </c>
      <c r="N469" s="189">
        <v>0</v>
      </c>
      <c r="O469" s="264">
        <f t="shared" si="7"/>
        <v>6758065.4199999999</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971430.54</v>
      </c>
      <c r="G471" s="189">
        <v>0</v>
      </c>
      <c r="H471" s="189">
        <v>0</v>
      </c>
      <c r="I471" s="189">
        <v>0</v>
      </c>
      <c r="J471" s="189">
        <v>0</v>
      </c>
      <c r="K471" s="189">
        <v>0</v>
      </c>
      <c r="L471" s="189">
        <v>14930781.010000002</v>
      </c>
      <c r="M471" s="189">
        <v>0</v>
      </c>
      <c r="N471" s="189">
        <v>0</v>
      </c>
      <c r="O471" s="189">
        <f t="shared" si="7"/>
        <v>15902211.550000001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5648919.6399999997</v>
      </c>
      <c r="M486" s="189">
        <v>0</v>
      </c>
      <c r="N486" s="189">
        <v>0</v>
      </c>
      <c r="O486" s="264">
        <f t="shared" si="7"/>
        <v>1356859221.79</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66771.5</v>
      </c>
      <c r="M488" s="189">
        <v>0</v>
      </c>
      <c r="N488" s="189">
        <v>0</v>
      </c>
      <c r="O488" s="264">
        <f t="shared" si="7"/>
        <v>66771.5</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643202.92000000004</v>
      </c>
      <c r="M506" s="189">
        <v>0</v>
      </c>
      <c r="N506" s="189">
        <v>0</v>
      </c>
      <c r="O506" s="264">
        <f t="shared" si="7"/>
        <v>643202.92000000004</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17032132.290000007</v>
      </c>
      <c r="M508" s="189">
        <v>0</v>
      </c>
      <c r="N508" s="189">
        <v>0</v>
      </c>
      <c r="O508" s="264">
        <f t="shared" si="7"/>
        <v>17032132.290000007</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8388140.2400000002</v>
      </c>
      <c r="M513" s="189">
        <v>0</v>
      </c>
      <c r="N513" s="189">
        <v>0</v>
      </c>
      <c r="O513" s="189">
        <f t="shared" si="7"/>
        <v>8388140.2400000002</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11754093.989999998</v>
      </c>
      <c r="M516" s="189">
        <v>0</v>
      </c>
      <c r="N516" s="189">
        <v>0</v>
      </c>
      <c r="O516" s="189">
        <f t="shared" si="7"/>
        <v>11754093.989999998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7493192.2199999979</v>
      </c>
      <c r="M519" s="189">
        <v>0</v>
      </c>
      <c r="N519" s="189">
        <v>0</v>
      </c>
      <c r="O519" s="189">
        <f t="shared" si="7"/>
        <v>7493192.2199999979</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19512791.800000001</v>
      </c>
      <c r="M520" s="189">
        <v>0</v>
      </c>
      <c r="N520" s="189">
        <v>0</v>
      </c>
      <c r="O520" s="189">
        <f t="shared" si="7"/>
        <v>64567367.310000002</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935240081.65000045</v>
      </c>
      <c r="H522" s="189">
        <v>0</v>
      </c>
      <c r="I522" s="189">
        <v>0</v>
      </c>
      <c r="J522" s="189">
        <v>0</v>
      </c>
      <c r="K522" s="189">
        <v>0</v>
      </c>
      <c r="L522" s="189">
        <v>8740939.6899999995</v>
      </c>
      <c r="M522" s="189">
        <v>0</v>
      </c>
      <c r="N522" s="189">
        <v>0</v>
      </c>
      <c r="O522" s="264">
        <f t="shared" si="7"/>
        <v>943981021.34000051</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2089198.73</v>
      </c>
      <c r="M525" s="189">
        <v>0</v>
      </c>
      <c r="N525" s="189">
        <v>0</v>
      </c>
      <c r="O525" s="264">
        <f t="shared" si="8"/>
        <v>2089198.73</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36394988.610000007</v>
      </c>
      <c r="I532" s="189">
        <v>0</v>
      </c>
      <c r="J532" s="189">
        <v>0</v>
      </c>
      <c r="K532" s="189">
        <v>0</v>
      </c>
      <c r="L532" s="189">
        <v>0</v>
      </c>
      <c r="M532" s="189">
        <v>0</v>
      </c>
      <c r="N532" s="189">
        <v>0</v>
      </c>
      <c r="O532" s="189">
        <f t="shared" si="8"/>
        <v>36394988.610000007</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2667715.4599999995</v>
      </c>
      <c r="M534" s="189">
        <v>0</v>
      </c>
      <c r="N534" s="189">
        <v>0</v>
      </c>
      <c r="O534" s="189">
        <f t="shared" si="8"/>
        <v>2667715.4599999995</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2486391</v>
      </c>
      <c r="M544" s="189">
        <v>0</v>
      </c>
      <c r="N544" s="189">
        <v>0</v>
      </c>
      <c r="O544" s="264">
        <f t="shared" si="8"/>
        <v>2486391</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281375.05</v>
      </c>
      <c r="M546" s="189">
        <v>0</v>
      </c>
      <c r="N546" s="189">
        <v>0</v>
      </c>
      <c r="O546" s="264">
        <f t="shared" si="8"/>
        <v>1339139.58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754060683.52000034</v>
      </c>
      <c r="H553" s="189">
        <v>0</v>
      </c>
      <c r="I553" s="189">
        <v>0</v>
      </c>
      <c r="J553" s="189">
        <v>0</v>
      </c>
      <c r="K553" s="189">
        <v>0</v>
      </c>
      <c r="L553" s="189">
        <v>2540869.6299999994</v>
      </c>
      <c r="M553" s="189">
        <v>0</v>
      </c>
      <c r="N553" s="189">
        <v>0</v>
      </c>
      <c r="O553" s="189">
        <f t="shared" si="8"/>
        <v>756601553.15000033</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46614491.969999991</v>
      </c>
      <c r="M558" s="189">
        <v>0</v>
      </c>
      <c r="N558" s="189">
        <v>0</v>
      </c>
      <c r="O558" s="189">
        <f t="shared" si="8"/>
        <v>46614491.969999991</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16365585.16</v>
      </c>
      <c r="M560" s="189">
        <v>48981.06</v>
      </c>
      <c r="N560" s="189">
        <v>0</v>
      </c>
      <c r="O560" s="189">
        <f t="shared" si="8"/>
        <v>16438226.09</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5454238.5900000008</v>
      </c>
      <c r="M561" s="189">
        <v>0</v>
      </c>
      <c r="N561" s="189">
        <v>0</v>
      </c>
      <c r="O561" s="264">
        <f t="shared" si="8"/>
        <v>5454238.5900000008</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599173.73</v>
      </c>
      <c r="M573" s="189">
        <v>0</v>
      </c>
      <c r="N573" s="189">
        <v>0</v>
      </c>
      <c r="O573" s="189">
        <f t="shared" si="8"/>
        <v>599173.73</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1187917.8899999999</v>
      </c>
      <c r="M581" s="189">
        <v>0</v>
      </c>
      <c r="N581" s="189">
        <v>0</v>
      </c>
      <c r="O581" s="264">
        <f t="shared" si="8"/>
        <v>1187917.8899999999</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63716614.30999998</v>
      </c>
      <c r="M587" s="189">
        <v>0</v>
      </c>
      <c r="N587" s="189">
        <v>0</v>
      </c>
      <c r="O587" s="264">
        <f t="shared" si="8"/>
        <v>63716614.30999998</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862347985.89999926</v>
      </c>
      <c r="H593" s="189">
        <v>0</v>
      </c>
      <c r="I593" s="189">
        <v>0</v>
      </c>
      <c r="J593" s="189">
        <v>0</v>
      </c>
      <c r="K593" s="189">
        <v>0</v>
      </c>
      <c r="L593" s="189">
        <v>4821901.1900000004</v>
      </c>
      <c r="M593" s="189">
        <v>0</v>
      </c>
      <c r="N593" s="189">
        <v>0</v>
      </c>
      <c r="O593" s="189">
        <f t="shared" si="9"/>
        <v>867169887.08999932</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158214283.21999997</v>
      </c>
      <c r="H595" s="189">
        <v>0</v>
      </c>
      <c r="I595" s="189">
        <v>0</v>
      </c>
      <c r="J595" s="189">
        <v>0</v>
      </c>
      <c r="K595" s="189">
        <v>0</v>
      </c>
      <c r="L595" s="189">
        <v>2293396.5</v>
      </c>
      <c r="M595" s="189">
        <v>0</v>
      </c>
      <c r="N595" s="189">
        <v>0</v>
      </c>
      <c r="O595" s="189">
        <f t="shared" si="9"/>
        <v>160507679.71999997</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36394988.610000007</v>
      </c>
      <c r="I603" s="189">
        <v>71066084.590000004</v>
      </c>
      <c r="J603" s="189">
        <v>0</v>
      </c>
      <c r="K603" s="189">
        <v>0</v>
      </c>
      <c r="L603" s="189">
        <v>0</v>
      </c>
      <c r="M603" s="189">
        <v>0</v>
      </c>
      <c r="N603" s="189">
        <v>0</v>
      </c>
      <c r="O603" s="264">
        <f t="shared" si="9"/>
        <v>107461073.20000002</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83417.36</v>
      </c>
      <c r="M605" s="189">
        <v>0</v>
      </c>
      <c r="N605" s="189">
        <v>0</v>
      </c>
      <c r="O605" s="264">
        <f t="shared" si="9"/>
        <v>83417.36</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12142958.32</v>
      </c>
      <c r="M606" s="189">
        <v>0</v>
      </c>
      <c r="N606" s="189">
        <v>0</v>
      </c>
      <c r="O606" s="264">
        <f t="shared" si="9"/>
        <v>12142958.32</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4991974.18</v>
      </c>
      <c r="M647" s="189">
        <v>0</v>
      </c>
      <c r="N647" s="189">
        <v>0</v>
      </c>
      <c r="O647" s="264">
        <f t="shared" si="9"/>
        <v>8198012.0199999996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4287446.1300000008</v>
      </c>
      <c r="M668" s="189">
        <v>0</v>
      </c>
      <c r="N668" s="189">
        <v>0</v>
      </c>
      <c r="O668" s="264">
        <f t="shared" si="10"/>
        <v>93603264.00999999</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3666658.9899999988</v>
      </c>
      <c r="M671" s="189">
        <v>0</v>
      </c>
      <c r="N671" s="189">
        <v>0</v>
      </c>
      <c r="O671" s="189">
        <f t="shared" si="10"/>
        <v>3857607.3199999989</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33175.14</v>
      </c>
      <c r="G675" s="189">
        <v>0</v>
      </c>
      <c r="H675" s="189">
        <v>0</v>
      </c>
      <c r="I675" s="189">
        <v>0</v>
      </c>
      <c r="J675" s="189">
        <v>0</v>
      </c>
      <c r="K675" s="189">
        <v>0</v>
      </c>
      <c r="L675" s="189">
        <v>7694159.4999999981</v>
      </c>
      <c r="M675" s="189">
        <v>0</v>
      </c>
      <c r="N675" s="189">
        <v>0</v>
      </c>
      <c r="O675" s="189">
        <f t="shared" si="10"/>
        <v>7727334.6399999978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11004549278.619999</v>
      </c>
      <c r="H685" s="189">
        <v>0</v>
      </c>
      <c r="I685" s="189">
        <v>0</v>
      </c>
      <c r="J685" s="189">
        <v>0</v>
      </c>
      <c r="K685" s="189">
        <v>0</v>
      </c>
      <c r="L685" s="189">
        <v>10979965.100000001</v>
      </c>
      <c r="M685" s="189">
        <v>0</v>
      </c>
      <c r="N685" s="189">
        <v>0</v>
      </c>
      <c r="O685" s="264">
        <f t="shared" si="10"/>
        <v>11015792762.9</v>
      </c>
    </row>
    <row r="686" spans="1:15" x14ac:dyDescent="0.25">
      <c r="A686" s="255" t="s">
        <v>51</v>
      </c>
      <c r="B686" s="258" t="s">
        <v>31</v>
      </c>
      <c r="C686" s="256">
        <v>44078</v>
      </c>
      <c r="D686" s="259" t="s">
        <v>666</v>
      </c>
      <c r="E686" s="237">
        <v>10979039199.016653</v>
      </c>
      <c r="F686" s="189">
        <v>0</v>
      </c>
      <c r="G686" s="189">
        <v>19454796528.009995</v>
      </c>
      <c r="H686" s="189">
        <v>0</v>
      </c>
      <c r="I686" s="189">
        <v>0</v>
      </c>
      <c r="J686" s="189">
        <v>0</v>
      </c>
      <c r="K686" s="189">
        <v>0</v>
      </c>
      <c r="L686" s="189">
        <v>51425.859999999993</v>
      </c>
      <c r="M686" s="189">
        <v>0</v>
      </c>
      <c r="N686" s="189">
        <v>0</v>
      </c>
      <c r="O686" s="264">
        <f t="shared" si="10"/>
        <v>19454847953.869995</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4265196.3400000008</v>
      </c>
      <c r="M687" s="189">
        <v>0</v>
      </c>
      <c r="N687" s="189">
        <v>0</v>
      </c>
      <c r="O687" s="264">
        <f t="shared" si="10"/>
        <v>4371569.4800000004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2563046219.4799995</v>
      </c>
      <c r="H691" s="189">
        <v>0</v>
      </c>
      <c r="I691" s="189">
        <v>0</v>
      </c>
      <c r="J691" s="189">
        <v>0</v>
      </c>
      <c r="K691" s="189">
        <v>0</v>
      </c>
      <c r="L691" s="189">
        <v>22129.62</v>
      </c>
      <c r="M691" s="189">
        <v>0</v>
      </c>
      <c r="N691" s="189">
        <v>0</v>
      </c>
      <c r="O691" s="189">
        <f t="shared" si="10"/>
        <v>2563068349.0999994</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546545653.89999998</v>
      </c>
      <c r="H693" s="189">
        <v>0</v>
      </c>
      <c r="I693" s="189">
        <v>0</v>
      </c>
      <c r="J693" s="189">
        <v>0</v>
      </c>
      <c r="K693" s="189">
        <v>0</v>
      </c>
      <c r="L693" s="189">
        <v>120184.20000000001</v>
      </c>
      <c r="M693" s="189">
        <v>0</v>
      </c>
      <c r="N693" s="189">
        <v>0</v>
      </c>
      <c r="O693" s="189">
        <f t="shared" si="10"/>
        <v>546665838.10000002</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7840660207.1299982</v>
      </c>
      <c r="H696" s="189">
        <v>0</v>
      </c>
      <c r="I696" s="189">
        <v>0</v>
      </c>
      <c r="J696" s="189">
        <v>0</v>
      </c>
      <c r="K696" s="189">
        <v>0</v>
      </c>
      <c r="L696" s="189">
        <v>2560202.5500000003</v>
      </c>
      <c r="M696" s="189">
        <v>0</v>
      </c>
      <c r="N696" s="189">
        <v>0</v>
      </c>
      <c r="O696" s="189">
        <f t="shared" si="10"/>
        <v>7843220409.6799984</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10010669.430000002</v>
      </c>
      <c r="M699" s="189">
        <v>0</v>
      </c>
      <c r="N699" s="189">
        <v>0</v>
      </c>
      <c r="O699" s="189">
        <f t="shared" si="10"/>
        <v>451902386.29999995</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62413.009999999995</v>
      </c>
      <c r="M702" s="189">
        <v>0</v>
      </c>
      <c r="N702" s="189">
        <v>0</v>
      </c>
      <c r="O702" s="264">
        <f t="shared" si="10"/>
        <v>62413.009999999995</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29321202658.849983</v>
      </c>
      <c r="H705" s="189">
        <v>0</v>
      </c>
      <c r="I705" s="189">
        <v>0</v>
      </c>
      <c r="J705" s="189">
        <v>0</v>
      </c>
      <c r="K705" s="189">
        <v>0</v>
      </c>
      <c r="L705" s="189">
        <v>7854893.8400000017</v>
      </c>
      <c r="M705" s="189">
        <v>0</v>
      </c>
      <c r="N705" s="189">
        <v>0</v>
      </c>
      <c r="O705" s="264">
        <f t="shared" si="10"/>
        <v>29357372576.289982</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59625354.770000003</v>
      </c>
      <c r="M729" s="189">
        <v>0</v>
      </c>
      <c r="N729" s="189">
        <v>0</v>
      </c>
      <c r="O729" s="264">
        <f t="shared" si="11"/>
        <v>59625354.770000003</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26276933.750000004</v>
      </c>
      <c r="M730" s="189">
        <v>0</v>
      </c>
      <c r="N730" s="189">
        <v>0</v>
      </c>
      <c r="O730" s="264">
        <f t="shared" si="11"/>
        <v>26276933.750000004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8762634.7899999991</v>
      </c>
      <c r="M733" s="189">
        <v>0</v>
      </c>
      <c r="N733" s="189">
        <v>0</v>
      </c>
      <c r="O733" s="189">
        <f t="shared" si="11"/>
        <v>8762634.7899999991</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2814804.8799999994</v>
      </c>
      <c r="M740" s="189">
        <v>0</v>
      </c>
      <c r="N740" s="189">
        <v>0</v>
      </c>
      <c r="O740" s="189">
        <f t="shared" si="11"/>
        <v>2814804.8799999994</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11041418.590000002</v>
      </c>
      <c r="M741" s="189">
        <v>0</v>
      </c>
      <c r="N741" s="189">
        <v>0</v>
      </c>
      <c r="O741" s="264">
        <f t="shared" si="11"/>
        <v>11041418.590000002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4158758.7899999991</v>
      </c>
      <c r="M752" s="189">
        <v>0</v>
      </c>
      <c r="N752" s="189">
        <v>0</v>
      </c>
      <c r="O752" s="189">
        <f t="shared" si="11"/>
        <v>4158758.7899999991</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7731878.8299999991</v>
      </c>
      <c r="M753" s="189">
        <v>0</v>
      </c>
      <c r="N753" s="189">
        <v>0</v>
      </c>
      <c r="O753" s="189">
        <f t="shared" si="11"/>
        <v>7731878.8299999991</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9602940.2400000002</v>
      </c>
      <c r="M758" s="189">
        <v>0</v>
      </c>
      <c r="N758" s="189">
        <v>0</v>
      </c>
      <c r="O758" s="189">
        <f t="shared" si="11"/>
        <v>9602940.2400000002</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40139.839999999997</v>
      </c>
      <c r="M767" s="189">
        <v>0</v>
      </c>
      <c r="N767" s="189">
        <v>0</v>
      </c>
      <c r="O767" s="264">
        <f t="shared" si="11"/>
        <v>40139.839999999997</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6137145.1899999995</v>
      </c>
      <c r="M783" s="189">
        <v>0</v>
      </c>
      <c r="N783" s="189">
        <v>0</v>
      </c>
      <c r="O783" s="264">
        <f t="shared" si="12"/>
        <v>6137145.1899999995</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1282661.1100000001</v>
      </c>
      <c r="M785" s="189">
        <v>0</v>
      </c>
      <c r="N785" s="189">
        <v>0</v>
      </c>
      <c r="O785" s="264">
        <f t="shared" si="12"/>
        <v>1282661.1100000001</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687927.51000000013</v>
      </c>
      <c r="M805" s="189">
        <v>0</v>
      </c>
      <c r="N805" s="189">
        <v>0</v>
      </c>
      <c r="O805" s="264">
        <f t="shared" si="12"/>
        <v>687927.51000000013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712647252.20000041</v>
      </c>
      <c r="H822" s="189">
        <v>0</v>
      </c>
      <c r="I822" s="189">
        <v>0</v>
      </c>
      <c r="J822" s="189">
        <v>0</v>
      </c>
      <c r="K822" s="189">
        <v>0</v>
      </c>
      <c r="L822" s="189">
        <v>21626225.379999995</v>
      </c>
      <c r="M822" s="189">
        <v>0</v>
      </c>
      <c r="N822" s="189">
        <v>0</v>
      </c>
      <c r="O822" s="264">
        <f t="shared" si="12"/>
        <v>734273477.5800004</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1125996.8999999999</v>
      </c>
      <c r="M823" s="189">
        <v>0</v>
      </c>
      <c r="N823" s="189">
        <v>0</v>
      </c>
      <c r="O823" s="264">
        <f t="shared" si="12"/>
        <v>1125996.8999999999</v>
      </c>
    </row>
    <row r="824" spans="1:15" x14ac:dyDescent="0.25">
      <c r="A824" s="255" t="s">
        <v>51</v>
      </c>
      <c r="B824" s="258" t="s">
        <v>35</v>
      </c>
      <c r="C824" s="256">
        <v>54051</v>
      </c>
      <c r="D824" s="259" t="s">
        <v>785</v>
      </c>
      <c r="E824" s="237">
        <v>15682866.101198373</v>
      </c>
      <c r="F824" s="189">
        <v>0</v>
      </c>
      <c r="G824" s="189">
        <v>28192787.410000004</v>
      </c>
      <c r="H824" s="189">
        <v>0</v>
      </c>
      <c r="I824" s="189">
        <v>0</v>
      </c>
      <c r="J824" s="189">
        <v>0</v>
      </c>
      <c r="K824" s="189">
        <v>0</v>
      </c>
      <c r="L824" s="189">
        <v>0</v>
      </c>
      <c r="M824" s="189">
        <v>0</v>
      </c>
      <c r="N824" s="189">
        <v>0</v>
      </c>
      <c r="O824" s="264">
        <f t="shared" si="12"/>
        <v>28192787.410000004</v>
      </c>
    </row>
    <row r="825" spans="1:15" x14ac:dyDescent="0.25">
      <c r="A825" s="255" t="s">
        <v>51</v>
      </c>
      <c r="B825" s="258" t="s">
        <v>35</v>
      </c>
      <c r="C825" s="256">
        <v>54099</v>
      </c>
      <c r="D825" s="259" t="s">
        <v>786</v>
      </c>
      <c r="E825" s="237">
        <v>109582951.16206069</v>
      </c>
      <c r="F825" s="189">
        <v>0</v>
      </c>
      <c r="G825" s="189">
        <v>514785795.67999995</v>
      </c>
      <c r="H825" s="189">
        <v>0</v>
      </c>
      <c r="I825" s="189">
        <v>0</v>
      </c>
      <c r="J825" s="189">
        <v>0</v>
      </c>
      <c r="K825" s="189">
        <v>0</v>
      </c>
      <c r="L825" s="189">
        <v>751085.86</v>
      </c>
      <c r="M825" s="189">
        <v>0</v>
      </c>
      <c r="N825" s="189">
        <v>0</v>
      </c>
      <c r="O825" s="264">
        <f t="shared" si="12"/>
        <v>515536881.53999996</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46010885.07</v>
      </c>
      <c r="H829" s="189">
        <v>0</v>
      </c>
      <c r="I829" s="189">
        <v>0</v>
      </c>
      <c r="J829" s="189">
        <v>0</v>
      </c>
      <c r="K829" s="189">
        <v>0</v>
      </c>
      <c r="L829" s="189">
        <v>154959.70000000001</v>
      </c>
      <c r="M829" s="189">
        <v>0</v>
      </c>
      <c r="N829" s="189">
        <v>0</v>
      </c>
      <c r="O829" s="264">
        <f t="shared" si="12"/>
        <v>46165844.770000003</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228277165.28999996</v>
      </c>
      <c r="H836" s="189">
        <v>0</v>
      </c>
      <c r="I836" s="189">
        <v>0</v>
      </c>
      <c r="J836" s="189">
        <v>0</v>
      </c>
      <c r="K836" s="189">
        <v>0</v>
      </c>
      <c r="L836" s="189">
        <v>9156143.4699999969</v>
      </c>
      <c r="M836" s="189">
        <v>0</v>
      </c>
      <c r="N836" s="189">
        <v>0</v>
      </c>
      <c r="O836" s="189">
        <f t="shared" si="12"/>
        <v>238140176.72999996</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44574217.930000007</v>
      </c>
      <c r="H839" s="189">
        <v>0</v>
      </c>
      <c r="I839" s="189">
        <v>0</v>
      </c>
      <c r="J839" s="189">
        <v>0</v>
      </c>
      <c r="K839" s="189">
        <v>0</v>
      </c>
      <c r="L839" s="189">
        <v>0</v>
      </c>
      <c r="M839" s="189">
        <v>0</v>
      </c>
      <c r="N839" s="189">
        <v>0</v>
      </c>
      <c r="O839" s="189">
        <f t="shared" si="12"/>
        <v>44574217.930000007</v>
      </c>
    </row>
    <row r="840" spans="1:15" x14ac:dyDescent="0.25">
      <c r="A840" s="221" t="s">
        <v>51</v>
      </c>
      <c r="B840" s="222" t="s">
        <v>35</v>
      </c>
      <c r="C840" s="186">
        <v>54377</v>
      </c>
      <c r="D840" s="187" t="s">
        <v>801</v>
      </c>
      <c r="E840" s="237">
        <v>149079.61998985161</v>
      </c>
      <c r="F840" s="189">
        <v>0</v>
      </c>
      <c r="G840" s="189">
        <v>15565188.670000002</v>
      </c>
      <c r="H840" s="189">
        <v>0</v>
      </c>
      <c r="I840" s="189">
        <v>0</v>
      </c>
      <c r="J840" s="189">
        <v>0</v>
      </c>
      <c r="K840" s="189">
        <v>0</v>
      </c>
      <c r="L840" s="189">
        <v>36438.880000000005</v>
      </c>
      <c r="M840" s="189">
        <v>0</v>
      </c>
      <c r="N840" s="189">
        <v>0</v>
      </c>
      <c r="O840" s="189">
        <f t="shared" si="12"/>
        <v>15601627.550000003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13334736.589999991</v>
      </c>
      <c r="M843" s="189">
        <v>0</v>
      </c>
      <c r="N843" s="189">
        <v>0</v>
      </c>
      <c r="O843" s="264">
        <f t="shared" si="12"/>
        <v>24436016.809999987</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1572874.22</v>
      </c>
      <c r="M846" s="189">
        <v>0</v>
      </c>
      <c r="N846" s="189">
        <v>0</v>
      </c>
      <c r="O846" s="264">
        <f t="shared" si="13"/>
        <v>1572874.22</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164588474.25000006</v>
      </c>
      <c r="H851" s="189">
        <v>0</v>
      </c>
      <c r="I851" s="189">
        <v>0</v>
      </c>
      <c r="J851" s="189">
        <v>0</v>
      </c>
      <c r="K851" s="189">
        <v>0</v>
      </c>
      <c r="L851" s="189">
        <v>0</v>
      </c>
      <c r="M851" s="189">
        <v>0</v>
      </c>
      <c r="N851" s="189">
        <v>0</v>
      </c>
      <c r="O851" s="189">
        <f t="shared" si="13"/>
        <v>164588474.25000006</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349799480.83000004</v>
      </c>
      <c r="H853" s="189">
        <v>0</v>
      </c>
      <c r="I853" s="189">
        <v>0</v>
      </c>
      <c r="J853" s="189">
        <v>0</v>
      </c>
      <c r="K853" s="189">
        <v>0</v>
      </c>
      <c r="L853" s="189">
        <v>4428718.9800000004</v>
      </c>
      <c r="M853" s="189">
        <v>0</v>
      </c>
      <c r="N853" s="189">
        <v>0</v>
      </c>
      <c r="O853" s="189">
        <f t="shared" si="13"/>
        <v>354228199.81000006</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587191835.02000034</v>
      </c>
      <c r="H855" s="189">
        <v>0</v>
      </c>
      <c r="I855" s="189">
        <v>0</v>
      </c>
      <c r="J855" s="189">
        <v>0</v>
      </c>
      <c r="K855" s="189">
        <v>0</v>
      </c>
      <c r="L855" s="189">
        <v>17309546.330000002</v>
      </c>
      <c r="M855" s="189">
        <v>0</v>
      </c>
      <c r="N855" s="189">
        <v>0</v>
      </c>
      <c r="O855" s="189">
        <f t="shared" si="13"/>
        <v>604911739.89000034</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1660059.8399999999</v>
      </c>
      <c r="M858" s="189">
        <v>0</v>
      </c>
      <c r="N858" s="189">
        <v>0</v>
      </c>
      <c r="O858" s="189">
        <f t="shared" si="13"/>
        <v>6359500.21</v>
      </c>
    </row>
    <row r="859" spans="1:15" x14ac:dyDescent="0.25">
      <c r="A859" s="221" t="s">
        <v>51</v>
      </c>
      <c r="B859" s="222" t="s">
        <v>35</v>
      </c>
      <c r="C859" s="186">
        <v>54820</v>
      </c>
      <c r="D859" s="187" t="s">
        <v>161</v>
      </c>
      <c r="E859" s="237">
        <v>19339634.577237651</v>
      </c>
      <c r="F859" s="189">
        <v>0</v>
      </c>
      <c r="G859" s="189">
        <v>63303207.269999996</v>
      </c>
      <c r="H859" s="189">
        <v>0</v>
      </c>
      <c r="I859" s="189">
        <v>0</v>
      </c>
      <c r="J859" s="189">
        <v>0</v>
      </c>
      <c r="K859" s="189">
        <v>0</v>
      </c>
      <c r="L859" s="189">
        <v>98470.260000000009</v>
      </c>
      <c r="M859" s="189">
        <v>0</v>
      </c>
      <c r="N859" s="189">
        <v>0</v>
      </c>
      <c r="O859" s="189">
        <f t="shared" si="13"/>
        <v>63401677.529999994</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4878801.4300000016</v>
      </c>
      <c r="M861" s="189">
        <v>0</v>
      </c>
      <c r="N861" s="189">
        <v>0</v>
      </c>
      <c r="O861" s="264">
        <f t="shared" si="13"/>
        <v>5001730.1400000015</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150331.10999999999</v>
      </c>
      <c r="M866" s="189">
        <v>0</v>
      </c>
      <c r="N866" s="189">
        <v>0</v>
      </c>
      <c r="O866" s="264">
        <f t="shared" si="13"/>
        <v>150331.10999999999</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3647757.98</v>
      </c>
      <c r="M868" s="189">
        <v>0</v>
      </c>
      <c r="N868" s="189">
        <v>0</v>
      </c>
      <c r="O868" s="264">
        <f t="shared" si="13"/>
        <v>3647757.98</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2343849.0499999998</v>
      </c>
      <c r="M871" s="189">
        <v>0</v>
      </c>
      <c r="N871" s="189">
        <v>0</v>
      </c>
      <c r="O871" s="189">
        <f t="shared" si="13"/>
        <v>2343849.0499999998</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510027.54999999993</v>
      </c>
      <c r="M886" s="189">
        <v>0</v>
      </c>
      <c r="N886" s="189">
        <v>0</v>
      </c>
      <c r="O886" s="264">
        <f t="shared" si="13"/>
        <v>226463200.13000003</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23875277.159999996</v>
      </c>
      <c r="M891" s="189">
        <v>0</v>
      </c>
      <c r="N891" s="189">
        <v>0</v>
      </c>
      <c r="O891" s="189">
        <f t="shared" si="13"/>
        <v>23875277.159999996</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29230220.369999997</v>
      </c>
      <c r="M894" s="189">
        <v>0</v>
      </c>
      <c r="N894" s="189">
        <v>0</v>
      </c>
      <c r="O894" s="189">
        <f t="shared" si="13"/>
        <v>29230220.369999997</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10194090.420000002</v>
      </c>
      <c r="M895" s="189">
        <v>0</v>
      </c>
      <c r="N895" s="189">
        <v>0</v>
      </c>
      <c r="O895" s="189">
        <f t="shared" si="13"/>
        <v>10194090.420000002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5365656.4700000007</v>
      </c>
      <c r="H899" s="189">
        <v>0</v>
      </c>
      <c r="I899" s="189">
        <v>0</v>
      </c>
      <c r="J899" s="189">
        <v>0</v>
      </c>
      <c r="K899" s="189">
        <v>0</v>
      </c>
      <c r="L899" s="189">
        <v>3405.94</v>
      </c>
      <c r="M899" s="189">
        <v>0</v>
      </c>
      <c r="N899" s="189">
        <v>163073.89000000001</v>
      </c>
      <c r="O899" s="189">
        <f t="shared" si="13"/>
        <v>5532136.3000000007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321685.32</v>
      </c>
      <c r="M901" s="189">
        <v>0</v>
      </c>
      <c r="N901" s="189">
        <v>0</v>
      </c>
      <c r="O901" s="264">
        <f t="shared" si="13"/>
        <v>321685.32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1492168.5900000003</v>
      </c>
      <c r="M903" s="189">
        <v>0</v>
      </c>
      <c r="N903" s="189">
        <v>0</v>
      </c>
      <c r="O903" s="264">
        <f t="shared" si="13"/>
        <v>1492168.5900000003</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628105.34999999986</v>
      </c>
      <c r="M910" s="189">
        <v>0</v>
      </c>
      <c r="N910" s="189">
        <v>0</v>
      </c>
      <c r="O910" s="264">
        <f t="shared" si="14"/>
        <v>628105.34999999986</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1527740.95</v>
      </c>
      <c r="M913" s="189">
        <v>0</v>
      </c>
      <c r="N913" s="189">
        <v>0</v>
      </c>
      <c r="O913" s="189">
        <f t="shared" si="14"/>
        <v>31697266.989999998</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7713994.370000001</v>
      </c>
      <c r="M923" s="189">
        <v>0</v>
      </c>
      <c r="N923" s="189">
        <v>0</v>
      </c>
      <c r="O923" s="264">
        <f t="shared" si="14"/>
        <v>7713994.370000001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48057.91</v>
      </c>
      <c r="M947" s="189">
        <v>0</v>
      </c>
      <c r="N947" s="189">
        <v>0</v>
      </c>
      <c r="O947" s="264">
        <f t="shared" si="14"/>
        <v>48057.91</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5144474.47</v>
      </c>
      <c r="M948" s="189">
        <v>0</v>
      </c>
      <c r="N948" s="189">
        <v>0</v>
      </c>
      <c r="O948" s="264">
        <f t="shared" si="14"/>
        <v>5144474.47</v>
      </c>
    </row>
    <row r="949" spans="1:15" x14ac:dyDescent="0.25">
      <c r="A949" s="255" t="s">
        <v>51</v>
      </c>
      <c r="B949" s="258" t="s">
        <v>38</v>
      </c>
      <c r="C949" s="256">
        <v>68549</v>
      </c>
      <c r="D949" s="259" t="s">
        <v>895</v>
      </c>
      <c r="E949" s="237">
        <v>2452263.6557927001</v>
      </c>
      <c r="F949" s="189">
        <v>2137739.46</v>
      </c>
      <c r="G949" s="189">
        <v>0</v>
      </c>
      <c r="H949" s="189">
        <v>0</v>
      </c>
      <c r="I949" s="189">
        <v>0</v>
      </c>
      <c r="J949" s="189">
        <v>0</v>
      </c>
      <c r="K949" s="189">
        <v>0</v>
      </c>
      <c r="L949" s="189">
        <v>0</v>
      </c>
      <c r="M949" s="189">
        <v>0</v>
      </c>
      <c r="N949" s="189">
        <v>0</v>
      </c>
      <c r="O949" s="264">
        <f t="shared" si="14"/>
        <v>2137739.46</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3096825.15</v>
      </c>
      <c r="M953" s="189">
        <v>0</v>
      </c>
      <c r="N953" s="189">
        <v>0</v>
      </c>
      <c r="O953" s="189">
        <f t="shared" si="14"/>
        <v>3099225.01</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2194523.4300000006</v>
      </c>
      <c r="M954" s="189">
        <v>0</v>
      </c>
      <c r="N954" s="189">
        <v>0</v>
      </c>
      <c r="O954" s="189">
        <f t="shared" si="14"/>
        <v>2194523.4300000006</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15898426.909999998</v>
      </c>
      <c r="H960" s="189">
        <v>0</v>
      </c>
      <c r="I960" s="189">
        <v>0</v>
      </c>
      <c r="J960" s="189">
        <v>0</v>
      </c>
      <c r="K960" s="189">
        <v>0</v>
      </c>
      <c r="L960" s="189">
        <v>0</v>
      </c>
      <c r="M960" s="189">
        <v>0</v>
      </c>
      <c r="N960" s="189">
        <v>0</v>
      </c>
      <c r="O960" s="189">
        <f t="shared" si="14"/>
        <v>15898426.909999998</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198177.49</v>
      </c>
      <c r="M965" s="189">
        <v>0</v>
      </c>
      <c r="N965" s="189">
        <v>0</v>
      </c>
      <c r="O965" s="264">
        <f t="shared" si="14"/>
        <v>198177.49</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2284309.67</v>
      </c>
      <c r="M975" s="189">
        <v>0</v>
      </c>
      <c r="N975" s="189">
        <v>0</v>
      </c>
      <c r="O975" s="189">
        <f t="shared" si="15"/>
        <v>4589927.83</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28810743.850000001</v>
      </c>
      <c r="G1000" s="189">
        <v>0</v>
      </c>
      <c r="H1000" s="189">
        <v>0</v>
      </c>
      <c r="I1000" s="189">
        <v>0</v>
      </c>
      <c r="J1000" s="189">
        <v>0</v>
      </c>
      <c r="K1000" s="189">
        <v>0</v>
      </c>
      <c r="L1000" s="189">
        <v>8321612.5600000005</v>
      </c>
      <c r="M1000" s="189">
        <v>0</v>
      </c>
      <c r="N1000" s="189">
        <v>0</v>
      </c>
      <c r="O1000" s="189">
        <f t="shared" si="15"/>
        <v>37132356.410000004</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23627120.779999997</v>
      </c>
      <c r="M1001" s="189">
        <v>0</v>
      </c>
      <c r="N1001" s="189">
        <v>0</v>
      </c>
      <c r="O1001" s="264">
        <f t="shared" si="15"/>
        <v>23627120.779999997</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241049.87</v>
      </c>
      <c r="M1004" s="189">
        <v>0</v>
      </c>
      <c r="N1004" s="189">
        <v>0</v>
      </c>
      <c r="O1004" s="264">
        <f t="shared" si="15"/>
        <v>241049.87</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9057365.1999999993</v>
      </c>
      <c r="M1012" s="189">
        <v>0</v>
      </c>
      <c r="N1012" s="189">
        <v>0</v>
      </c>
      <c r="O1012" s="189">
        <f t="shared" si="15"/>
        <v>9057365.1999999993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6360442.2200000016</v>
      </c>
      <c r="M1018" s="189">
        <v>0</v>
      </c>
      <c r="N1018" s="189">
        <v>0</v>
      </c>
      <c r="O1018" s="189">
        <f t="shared" si="15"/>
        <v>6360442.2200000016</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10708596.52</v>
      </c>
      <c r="M1020" s="189">
        <v>0</v>
      </c>
      <c r="N1020" s="189">
        <v>0</v>
      </c>
      <c r="O1020" s="189">
        <f t="shared" si="15"/>
        <v>10708596.52</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1464778.95</v>
      </c>
      <c r="M1022" s="189">
        <v>0</v>
      </c>
      <c r="N1022" s="189">
        <v>0</v>
      </c>
      <c r="O1022" s="264">
        <f t="shared" si="15"/>
        <v>1546101.13</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190000.9</v>
      </c>
      <c r="M1023" s="189">
        <v>0</v>
      </c>
      <c r="N1023" s="189">
        <v>0</v>
      </c>
      <c r="O1023" s="264">
        <f t="shared" si="15"/>
        <v>190000.9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1285001.8100000003</v>
      </c>
      <c r="M1038" s="189">
        <v>0</v>
      </c>
      <c r="N1038" s="189">
        <v>0</v>
      </c>
      <c r="O1038" s="189">
        <f t="shared" si="16"/>
        <v>1285001.8100000003</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26457317.23</v>
      </c>
      <c r="M1039" s="189">
        <v>0</v>
      </c>
      <c r="N1039" s="189">
        <v>0</v>
      </c>
      <c r="O1039" s="189">
        <f t="shared" si="16"/>
        <v>26457317.23</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178522128.53</v>
      </c>
      <c r="G1041" s="189">
        <v>0</v>
      </c>
      <c r="H1041" s="189">
        <v>0</v>
      </c>
      <c r="I1041" s="189">
        <v>0</v>
      </c>
      <c r="J1041" s="189">
        <v>0</v>
      </c>
      <c r="K1041" s="189">
        <v>0</v>
      </c>
      <c r="L1041" s="189">
        <v>21285948.800000001</v>
      </c>
      <c r="M1041" s="189">
        <v>0</v>
      </c>
      <c r="N1041" s="189">
        <v>0</v>
      </c>
      <c r="O1041" s="264">
        <f t="shared" si="16"/>
        <v>199808077.33000001</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9349017.5999999996</v>
      </c>
      <c r="M1048" s="189">
        <v>0</v>
      </c>
      <c r="N1048" s="189">
        <v>0</v>
      </c>
      <c r="O1048" s="264">
        <f t="shared" si="16"/>
        <v>17318818.539999999</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7927392.790000001</v>
      </c>
      <c r="M1051" s="189">
        <v>0</v>
      </c>
      <c r="N1051" s="189">
        <v>0</v>
      </c>
      <c r="O1051" s="189">
        <f t="shared" si="16"/>
        <v>7927392.790000001</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1849362.2</v>
      </c>
      <c r="M1056" s="189">
        <v>0</v>
      </c>
      <c r="N1056" s="189">
        <v>0</v>
      </c>
      <c r="O1056" s="189">
        <f t="shared" si="16"/>
        <v>1849362.2</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7361241.1299999962</v>
      </c>
      <c r="M1057" s="189">
        <v>0</v>
      </c>
      <c r="N1057" s="189">
        <v>0</v>
      </c>
      <c r="O1057" s="189">
        <f t="shared" si="16"/>
        <v>7361241.1299999962</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6181852.7299999995</v>
      </c>
      <c r="M1069" s="189">
        <v>0</v>
      </c>
      <c r="N1069" s="189">
        <v>0</v>
      </c>
      <c r="O1069" s="264">
        <f t="shared" si="16"/>
        <v>12067834.43</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3607071.9100000006</v>
      </c>
      <c r="M1074" s="189">
        <v>0</v>
      </c>
      <c r="N1074" s="189">
        <v>0</v>
      </c>
      <c r="O1074" s="189">
        <f t="shared" si="16"/>
        <v>3607071.9100000006</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790997.63000000012</v>
      </c>
      <c r="M1083" s="189">
        <v>0</v>
      </c>
      <c r="N1083" s="189">
        <v>0</v>
      </c>
      <c r="O1083" s="264">
        <f t="shared" si="16"/>
        <v>790997.63000000012</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1761889</v>
      </c>
      <c r="M1086" s="189">
        <v>0</v>
      </c>
      <c r="N1086" s="189">
        <v>0</v>
      </c>
      <c r="O1086" s="264">
        <f t="shared" si="16"/>
        <v>5311211.879999999</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58067505.720000006</v>
      </c>
      <c r="M1088" s="189">
        <v>0</v>
      </c>
      <c r="N1088" s="189">
        <v>0</v>
      </c>
      <c r="O1088" s="264">
        <f t="shared" si="16"/>
        <v>151328465.80000001</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5620528.1600000001</v>
      </c>
      <c r="M1095" s="189">
        <v>0</v>
      </c>
      <c r="N1095" s="189">
        <v>0</v>
      </c>
      <c r="O1095" s="189">
        <f t="shared" si="16"/>
        <v>5620528.1600000001</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4188589.03</v>
      </c>
      <c r="M1096" s="189">
        <v>0</v>
      </c>
      <c r="N1096" s="189">
        <v>0</v>
      </c>
      <c r="O1096" s="189">
        <f t="shared" si="16"/>
        <v>4188589.03</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24226046.00999999</v>
      </c>
      <c r="M1097" s="189">
        <v>0</v>
      </c>
      <c r="N1097" s="189">
        <v>0</v>
      </c>
      <c r="O1097" s="189">
        <f t="shared" si="16"/>
        <v>24226046.00999999</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31268548.660000004</v>
      </c>
      <c r="M1098" s="189">
        <v>0</v>
      </c>
      <c r="N1098" s="189">
        <v>0</v>
      </c>
      <c r="O1098" s="189">
        <f t="shared" si="16"/>
        <v>31268548.660000004</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2747008.29</v>
      </c>
      <c r="M1100" s="189">
        <v>0</v>
      </c>
      <c r="N1100" s="189">
        <v>0</v>
      </c>
      <c r="O1100" s="189">
        <f t="shared" ref="O1100:O1152" si="17">SUM(F1100:N1100)</f>
        <v>2747008.29</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3932.94</v>
      </c>
      <c r="M1102" s="189">
        <v>0</v>
      </c>
      <c r="N1102" s="189">
        <v>0</v>
      </c>
      <c r="O1102" s="264">
        <f t="shared" si="17"/>
        <v>3932.94</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3602642.08</v>
      </c>
      <c r="M1104" s="189">
        <v>0</v>
      </c>
      <c r="N1104" s="189">
        <v>0</v>
      </c>
      <c r="O1104" s="264">
        <f t="shared" si="17"/>
        <v>3602642.08</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9512101.3900000006</v>
      </c>
      <c r="M1106" s="189">
        <v>0</v>
      </c>
      <c r="N1106" s="189">
        <v>0</v>
      </c>
      <c r="O1106" s="264">
        <f t="shared" si="17"/>
        <v>9512101.3900000006</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1059313.18</v>
      </c>
      <c r="M1107" s="189">
        <v>0</v>
      </c>
      <c r="N1107" s="189">
        <v>0</v>
      </c>
      <c r="O1107" s="264">
        <f t="shared" si="17"/>
        <v>1059313.18</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6964900.9500000002</v>
      </c>
      <c r="M1113" s="189">
        <v>0</v>
      </c>
      <c r="N1113" s="189">
        <v>0</v>
      </c>
      <c r="O1113" s="189">
        <f t="shared" si="17"/>
        <v>6964900.9500000002</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27573388.139999989</v>
      </c>
      <c r="M1115" s="189">
        <v>0</v>
      </c>
      <c r="N1115" s="189">
        <v>0</v>
      </c>
      <c r="O1115" s="189">
        <f t="shared" si="17"/>
        <v>27573388.139999989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269956.90000000002</v>
      </c>
      <c r="M1141" s="189">
        <v>0</v>
      </c>
      <c r="N1141" s="189">
        <v>0</v>
      </c>
      <c r="O1141" s="264">
        <f t="shared" si="17"/>
        <v>2134047.04</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1121</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1122</v>
      </c>
      <c r="D1146" s="259" t="s">
        <v>1065</v>
      </c>
      <c r="E1146" s="237">
        <v>9423983.9612731785</v>
      </c>
      <c r="F1146" s="189">
        <v>5427126.7799999984</v>
      </c>
      <c r="G1146" s="189">
        <v>49652033.530000001</v>
      </c>
      <c r="H1146" s="189">
        <v>0</v>
      </c>
      <c r="I1146" s="189">
        <v>0</v>
      </c>
      <c r="J1146" s="189">
        <v>0</v>
      </c>
      <c r="K1146" s="189">
        <v>0</v>
      </c>
      <c r="L1146" s="189">
        <v>0</v>
      </c>
      <c r="M1146" s="189">
        <v>0</v>
      </c>
      <c r="N1146" s="189">
        <v>0</v>
      </c>
      <c r="O1146" s="264">
        <f t="shared" si="17"/>
        <v>55079160.310000002</v>
      </c>
    </row>
    <row r="1147" spans="1:15" x14ac:dyDescent="0.25">
      <c r="A1147" s="260" t="s">
        <v>1063</v>
      </c>
      <c r="B1147" s="117"/>
      <c r="C1147" s="261" t="s">
        <v>1123</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1124</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1125</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1126</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1127</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894052204.17000008</v>
      </c>
      <c r="G1154" s="238">
        <f t="shared" ref="G1154:L1154" si="18">SUM(G11:G1153)</f>
        <v>400418454223.18988</v>
      </c>
      <c r="H1154" s="238">
        <f t="shared" si="18"/>
        <v>1213166290.0599997</v>
      </c>
      <c r="I1154" s="238">
        <f t="shared" si="18"/>
        <v>720209180.3299998</v>
      </c>
      <c r="J1154" s="238">
        <f t="shared" si="18"/>
        <v>39270176031.000008</v>
      </c>
      <c r="K1154" s="238">
        <f t="shared" si="18"/>
        <v>36595279016.240005</v>
      </c>
      <c r="L1154" s="238">
        <f t="shared" si="18"/>
        <v>2348777532.0899992</v>
      </c>
      <c r="M1154" s="238">
        <f t="shared" ref="M1154" si="19">SUM(M11:M1153)</f>
        <v>452994918.40999997</v>
      </c>
      <c r="N1154" s="238">
        <f>SUM(N11:N1153)</f>
        <v>242841163.17000002</v>
      </c>
      <c r="O1154" s="238">
        <f>SUM(O11:O1153)</f>
        <v>482155950558.65936</v>
      </c>
      <c r="P1154" s="280"/>
    </row>
    <row r="1155" spans="1:16" x14ac:dyDescent="0.25">
      <c r="A1155" s="228"/>
      <c r="B1155" s="229"/>
      <c r="C1155" s="202" t="s">
        <v>1096</v>
      </c>
      <c r="D1155" s="203" t="s">
        <v>1073</v>
      </c>
      <c r="E1155" s="239">
        <v>2920780373051.5864</v>
      </c>
      <c r="F1155" s="189">
        <v>4892411940.0299978</v>
      </c>
      <c r="G1155" s="189">
        <v>3041304413894.4399</v>
      </c>
      <c r="H1155" s="189">
        <v>9219760155.0199986</v>
      </c>
      <c r="I1155" s="189">
        <v>5577924254.6700001</v>
      </c>
      <c r="J1155" s="189">
        <v>309793029301.41998</v>
      </c>
      <c r="K1155" s="189">
        <v>283020470649.76001</v>
      </c>
      <c r="L1155" s="189">
        <v>15856091664.779995</v>
      </c>
      <c r="M1155" s="189">
        <v>3503390320.2800002</v>
      </c>
      <c r="N1155" s="189">
        <v>1848799995.7800004</v>
      </c>
      <c r="O1155" s="189">
        <f>SUM(F1155:N1155)</f>
        <v>3675016292176.1792</v>
      </c>
    </row>
    <row r="1156" spans="1:16" x14ac:dyDescent="0.25">
      <c r="A1156" s="228"/>
      <c r="B1156" s="229"/>
      <c r="C1156" s="201"/>
      <c r="D1156" s="203" t="s">
        <v>1074</v>
      </c>
      <c r="E1156" s="240">
        <f>+E1154+E1155</f>
        <v>3288628016191.8232</v>
      </c>
      <c r="F1156" s="240">
        <f>+F1154+F1155</f>
        <v>5786464144.1999979</v>
      </c>
      <c r="G1156" s="240">
        <f t="shared" ref="G1156:N1156" si="20">+G1154+G1155</f>
        <v>3441722868117.6299</v>
      </c>
      <c r="H1156" s="240">
        <f t="shared" si="20"/>
        <v>10432926445.079998</v>
      </c>
      <c r="I1156" s="240">
        <f t="shared" si="20"/>
        <v>6298133435</v>
      </c>
      <c r="J1156" s="240">
        <f t="shared" si="20"/>
        <v>349063205332.41998</v>
      </c>
      <c r="K1156" s="240">
        <f t="shared" si="20"/>
        <v>319615749666</v>
      </c>
      <c r="L1156" s="240">
        <f t="shared" si="20"/>
        <v>18204869196.869995</v>
      </c>
      <c r="M1156" s="240">
        <f t="shared" si="20"/>
        <v>3956385238.6900001</v>
      </c>
      <c r="N1156" s="240">
        <f t="shared" si="20"/>
        <v>2091641158.9500005</v>
      </c>
      <c r="O1156" s="240">
        <f>+O1154+O1155</f>
        <v>4157172242734.8384</v>
      </c>
    </row>
    <row r="1157" spans="1:16" x14ac:dyDescent="0.25">
      <c r="A1157" s="230" t="s">
        <v>1093</v>
      </c>
      <c r="B1157" s="231"/>
      <c r="C1157" s="215"/>
      <c r="D1157" s="204"/>
      <c r="E1157" s="239"/>
      <c r="F1157" s="205"/>
      <c r="G1157" s="206"/>
      <c r="H1157" s="206"/>
      <c r="I1157" s="206"/>
      <c r="J1157" s="206"/>
      <c r="K1157" s="206"/>
      <c r="L1157" s="206"/>
      <c r="M1157" s="206"/>
      <c r="N1157" s="206"/>
      <c r="O1157" s="214">
        <v>4019292747.630002</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4205591516495.4683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topLeftCell="A1137" workbookViewId="0">
      <selection activeCell="E1150" sqref="E1150"/>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3" t="str">
        <f>+'BIENIO 2019-2020 X MINERAL'!A9:C9</f>
        <v>(Cifras en pesos a  30 de Noviembre 2020)</v>
      </c>
      <c r="B8" s="283"/>
      <c r="C8" s="283"/>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1">
        <f t="shared" ref="H10:H73" si="0">SUM(C10:G10)</f>
        <v>10543830462.51</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1">
        <f t="shared" si="0"/>
        <v>1772337260.3</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1958245908.8699992</v>
      </c>
      <c r="H13" s="211">
        <f t="shared" si="0"/>
        <v>12211231407.669998</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1">
        <f t="shared" si="0"/>
        <v>952234447.46000004</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1">
        <f t="shared" si="0"/>
        <v>1593345774.55</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161651348263.20001</v>
      </c>
      <c r="H17" s="211">
        <f t="shared" si="0"/>
        <v>791155887390.23022</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1">
        <f t="shared" si="0"/>
        <v>53934699128.789993</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2246973330.0700002</v>
      </c>
      <c r="H19" s="211">
        <f t="shared" si="0"/>
        <v>12503620003.68</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1">
        <f t="shared" si="0"/>
        <v>7056695445.4399996</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14">
        <f t="shared" si="0"/>
        <v>136336767.38</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40366650851.73999</v>
      </c>
      <c r="H22" s="114">
        <f t="shared" si="0"/>
        <v>287498420126.53003</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14">
        <f t="shared" si="0"/>
        <v>1719705060.8600001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14">
        <f t="shared" si="0"/>
        <v>7814786814.1699982</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14">
        <f t="shared" si="0"/>
        <v>199081360.22000003</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14">
        <f t="shared" si="0"/>
        <v>769277921.35000014</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14">
        <f t="shared" si="0"/>
        <v>265034.26</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1">
        <f t="shared" si="0"/>
        <v>273047164.12</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1">
        <f t="shared" si="0"/>
        <v>341119086.11000001</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1">
        <f t="shared" si="0"/>
        <v>16013.82</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1">
        <f t="shared" si="0"/>
        <v>145571817.65000001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14">
        <f t="shared" si="0"/>
        <v>120268327.25000001</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14">
        <f t="shared" si="0"/>
        <v>53729121.700000003</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14">
        <f t="shared" si="0"/>
        <v>27785079.890000001</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50544042.429999985</v>
      </c>
      <c r="H46" s="114">
        <f t="shared" si="0"/>
        <v>434724122.46999997</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14">
        <f t="shared" si="0"/>
        <v>1787608744.6800001</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14">
        <f t="shared" si="0"/>
        <v>300410387.24000001</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14">
        <f t="shared" si="0"/>
        <v>28403823.460000001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1">
        <f t="shared" si="0"/>
        <v>1197431973.3</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1">
        <f t="shared" si="0"/>
        <v>175576889.42000002</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1">
        <f t="shared" si="0"/>
        <v>5080126.7300000004</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44170285.609999999</v>
      </c>
      <c r="H58" s="211">
        <f t="shared" si="0"/>
        <v>196799742.18000001</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1">
        <f t="shared" si="0"/>
        <v>4176933.48</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1">
        <f t="shared" si="0"/>
        <v>38961125.099999994</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14">
        <f t="shared" si="0"/>
        <v>254002687.92999995</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14">
        <f t="shared" si="0"/>
        <v>1932695796.0799999</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14">
        <f t="shared" si="0"/>
        <v>3602380753.1499996</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617858.29</v>
      </c>
      <c r="H68" s="114">
        <f t="shared" si="0"/>
        <v>676799.29</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1">
        <f t="shared" si="0"/>
        <v>87789572.149999991</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1">
        <f t="shared" si="1"/>
        <v>13523673711.35</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376441.05000000005</v>
      </c>
      <c r="H77" s="211">
        <f t="shared" si="1"/>
        <v>958578.63</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30769.039999999997</v>
      </c>
      <c r="H80" s="211">
        <f t="shared" si="1"/>
        <v>36309080.039999999</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136043.31</v>
      </c>
      <c r="H82" s="114">
        <f t="shared" si="1"/>
        <v>531126.88</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14">
        <f t="shared" si="1"/>
        <v>181596710.64999998</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14">
        <f t="shared" si="1"/>
        <v>14038059755.48</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14">
        <f t="shared" si="1"/>
        <v>375685812.10000002</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1129278949.8300002</v>
      </c>
      <c r="H92" s="211">
        <f t="shared" si="1"/>
        <v>1280500993.6100001</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1">
        <f t="shared" si="1"/>
        <v>57444095.56000001</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1">
        <f t="shared" si="1"/>
        <v>13969842.02</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14">
        <f t="shared" si="1"/>
        <v>47268571.120000005</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14">
        <f t="shared" si="1"/>
        <v>54465119.829999998</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1">
        <f t="shared" si="1"/>
        <v>510020188.98000002</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1">
        <f t="shared" si="1"/>
        <v>2534974385.5799999</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1">
        <f t="shared" si="1"/>
        <v>114186.46</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14">
        <f t="shared" si="1"/>
        <v>1934696158.7399998</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14">
        <f t="shared" si="1"/>
        <v>279100713.48000002</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14">
        <f t="shared" si="1"/>
        <v>6366592037.9199991</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14">
        <f t="shared" si="1"/>
        <v>24478102.990000002</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1">
        <f t="shared" si="1"/>
        <v>125722779.26000001</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1">
        <f t="shared" si="1"/>
        <v>111851330.01000002</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1">
        <f t="shared" si="1"/>
        <v>1077950.7300000002</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1">
        <f t="shared" si="2"/>
        <v>375771274.96000004</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14">
        <f t="shared" si="2"/>
        <v>420933.11</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14">
        <f t="shared" si="2"/>
        <v>359596449.60000008</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14">
        <f t="shared" si="2"/>
        <v>496850524.00999999</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14">
        <f t="shared" si="2"/>
        <v>9886485541.1500015</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134637922.54999998</v>
      </c>
      <c r="H147" s="114">
        <f t="shared" si="2"/>
        <v>885945484.33000004</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14">
        <f t="shared" si="2"/>
        <v>5246584310.8699999</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1">
        <f t="shared" si="2"/>
        <v>152072.37</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1">
        <f t="shared" si="2"/>
        <v>268367271.01000002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1">
        <f t="shared" si="2"/>
        <v>5466802.0299999993</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1">
        <f t="shared" si="2"/>
        <v>80285702.190000013</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1">
        <f t="shared" si="2"/>
        <v>2386999652.4699998</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14">
        <f t="shared" si="2"/>
        <v>78919985.620000005</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14">
        <f t="shared" si="2"/>
        <v>20365526.98</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14">
        <f t="shared" si="2"/>
        <v>79487105.569999993</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14">
        <f t="shared" si="2"/>
        <v>7870255475.6100006</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14">
        <f t="shared" si="2"/>
        <v>586174818.48000002</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152906.37</v>
      </c>
      <c r="H168" s="114">
        <f t="shared" si="2"/>
        <v>152906.37</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1">
        <f t="shared" si="2"/>
        <v>4185737.67</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57835807.24000001</v>
      </c>
      <c r="H173" s="211">
        <f t="shared" si="2"/>
        <v>88484735.470000014</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1">
        <f t="shared" si="2"/>
        <v>56180956.590000004</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24118170.97000001</v>
      </c>
      <c r="H181" s="114">
        <f t="shared" si="2"/>
        <v>84093772.100000009</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14">
        <f t="shared" si="2"/>
        <v>5817999.7000000002</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5376029.4100000001</v>
      </c>
      <c r="H185" s="114">
        <f t="shared" si="2"/>
        <v>29392670.179999996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14">
        <f t="shared" si="2"/>
        <v>10240030.68</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14">
        <f t="shared" si="2"/>
        <v>219192588.75999999</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571812944.75999999</v>
      </c>
      <c r="H191" s="211">
        <f t="shared" si="2"/>
        <v>2109615984.7500002</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1">
        <f t="shared" si="2"/>
        <v>43670523.619999997</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1">
        <f t="shared" si="2"/>
        <v>714152699.59000003</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1">
        <f t="shared" si="2"/>
        <v>34233890.630000003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1">
        <f t="shared" si="2"/>
        <v>191552366.84999999</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1">
        <f t="shared" si="2"/>
        <v>5441329.8499999996</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14">
        <f t="shared" si="3"/>
        <v>2311.4499999999998</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14">
        <f t="shared" si="3"/>
        <v>6068720.3200000003</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14">
        <f t="shared" si="3"/>
        <v>8954800.2000000011</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14">
        <f t="shared" si="3"/>
        <v>2841265.2800000003</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1">
        <f t="shared" si="3"/>
        <v>786056970.4000001</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1">
        <f t="shared" si="3"/>
        <v>1461737587.29</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1">
        <f t="shared" si="3"/>
        <v>1761260001.3499999</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14">
        <f t="shared" si="3"/>
        <v>174036582.21000001</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14">
        <f t="shared" si="3"/>
        <v>6847079.75</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14">
        <f t="shared" si="3"/>
        <v>988717253.75999999</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14">
        <f t="shared" si="3"/>
        <v>868736.74</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14">
        <f t="shared" si="3"/>
        <v>2527212855.4400001</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14">
        <f t="shared" si="3"/>
        <v>4433779941.1000004</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1">
        <f t="shared" si="3"/>
        <v>1211826283.5799999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1">
        <f t="shared" si="3"/>
        <v>515118578.94000006</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1692159.38</v>
      </c>
      <c r="H234" s="211">
        <f t="shared" si="3"/>
        <v>4345384.51</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58902880.320000008</v>
      </c>
      <c r="H237" s="211">
        <f t="shared" si="3"/>
        <v>85271797.969999999</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36394988.660000004</v>
      </c>
      <c r="H238" s="211">
        <f t="shared" si="3"/>
        <v>225359729.5</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1">
        <f t="shared" si="3"/>
        <v>7100397.1000000015</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14">
        <f t="shared" si="3"/>
        <v>159790.87</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14">
        <f t="shared" si="3"/>
        <v>249657.29</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26580765.630000003</v>
      </c>
      <c r="H243" s="114">
        <f t="shared" si="3"/>
        <v>60659216.999999993</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10781175.640000001</v>
      </c>
      <c r="H244" s="114">
        <f t="shared" si="3"/>
        <v>79905967.430000007</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14">
        <f t="shared" si="3"/>
        <v>819775.47</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36398020.590000004</v>
      </c>
      <c r="H246" s="114">
        <f t="shared" si="3"/>
        <v>225506625.52000001</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36394988.719999999</v>
      </c>
      <c r="H247" s="114">
        <f t="shared" si="3"/>
        <v>225359729.60999998</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14">
        <f t="shared" si="3"/>
        <v>10348227.559999999</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24263326.02</v>
      </c>
      <c r="H249" s="114">
        <f t="shared" si="3"/>
        <v>151256824.96000001</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36440017.160000004</v>
      </c>
      <c r="H253" s="211">
        <f t="shared" si="3"/>
        <v>224628722.72</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1">
        <f t="shared" si="3"/>
        <v>6630252.1600000001</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1">
        <f t="shared" si="3"/>
        <v>158064890.82999998</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1">
        <f t="shared" si="3"/>
        <v>958519.83</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38008657.159999996</v>
      </c>
      <c r="H257" s="211">
        <f t="shared" si="3"/>
        <v>65184097.079999998</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1">
        <f t="shared" si="3"/>
        <v>574802.53</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2165076.4999999995</v>
      </c>
      <c r="H259" s="211">
        <f t="shared" si="3"/>
        <v>3432265.4799999995</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36394988.710000001</v>
      </c>
      <c r="H260" s="211">
        <f t="shared" si="3"/>
        <v>225359729.47</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69813747.649999991</v>
      </c>
      <c r="H261" s="114">
        <f t="shared" si="3"/>
        <v>288816847.70999998</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14">
        <f t="shared" si="3"/>
        <v>104464604.04999998</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14">
        <f t="shared" si="3"/>
        <v>20611438.419999998</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72789977.25</v>
      </c>
      <c r="H267" s="114">
        <f t="shared" si="4"/>
        <v>450719453.92999995</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19289097.260000002</v>
      </c>
      <c r="H268" s="114">
        <f t="shared" si="4"/>
        <v>83249482.920000002</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38258461.240000017</v>
      </c>
      <c r="H271" s="211">
        <f t="shared" si="4"/>
        <v>129473659.27000001</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1">
        <f t="shared" si="4"/>
        <v>2229019.8699999996</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97119026.069999993</v>
      </c>
      <c r="H274" s="211">
        <f t="shared" si="4"/>
        <v>258845474.29000002</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326176.42000000004</v>
      </c>
      <c r="H275" s="211">
        <f t="shared" si="4"/>
        <v>1175197.3599999999</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1">
        <f t="shared" si="4"/>
        <v>4856524.0299999993</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28657719.499999996</v>
      </c>
      <c r="H278" s="211">
        <f t="shared" si="4"/>
        <v>181102712.59999999</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44760514.599999994</v>
      </c>
      <c r="H280" s="211">
        <f t="shared" si="4"/>
        <v>147150132.05000001</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14">
        <f t="shared" si="4"/>
        <v>202757447.54999995</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36394988.620000005</v>
      </c>
      <c r="H285" s="114">
        <f t="shared" si="4"/>
        <v>225378949.18000001</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93654726.809999958</v>
      </c>
      <c r="H286" s="114">
        <f t="shared" si="4"/>
        <v>200382228.00999993</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14">
        <f t="shared" si="4"/>
        <v>9990561.5299999993</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36394988.610000007</v>
      </c>
      <c r="H288" s="114">
        <f t="shared" si="4"/>
        <v>225473508.84</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72789977.390000001</v>
      </c>
      <c r="H289" s="114">
        <f t="shared" si="4"/>
        <v>450719454.09000003</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14">
        <f t="shared" si="4"/>
        <v>1602387.9100000001</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90363504.549999997</v>
      </c>
      <c r="H291" s="211">
        <f t="shared" si="4"/>
        <v>329359271.72999996</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1">
        <f t="shared" si="4"/>
        <v>93392112.799999997</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1">
        <f t="shared" si="4"/>
        <v>12720977.07</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13532879.1</v>
      </c>
      <c r="H294" s="211">
        <f t="shared" si="4"/>
        <v>29829352.859999999</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72999104.129999995</v>
      </c>
      <c r="H295" s="211">
        <f t="shared" si="4"/>
        <v>450928580.83000004</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134993005.20999998</v>
      </c>
      <c r="H296" s="211">
        <f t="shared" si="4"/>
        <v>553226241.55999994</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1">
        <f t="shared" si="4"/>
        <v>865191.92</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60658314.510000005</v>
      </c>
      <c r="H299" s="211">
        <f t="shared" si="4"/>
        <v>375623990.61000007</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1">
        <f t="shared" si="4"/>
        <v>238975.55000000002</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14">
        <f t="shared" si="4"/>
        <v>569048.22</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180774271.11000001</v>
      </c>
      <c r="H302" s="114">
        <f t="shared" si="4"/>
        <v>648482793.4000001</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14">
        <f t="shared" si="4"/>
        <v>30605.949999999997</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75847493.390000001</v>
      </c>
      <c r="H305" s="114">
        <f t="shared" si="4"/>
        <v>454847797.68999994</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197166322.32000002</v>
      </c>
      <c r="H307" s="114">
        <f t="shared" si="4"/>
        <v>647345272.38999999</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16308338.329999998</v>
      </c>
      <c r="H308" s="114">
        <f t="shared" si="4"/>
        <v>34911854.799999997</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21306820.019999992</v>
      </c>
      <c r="H310" s="114">
        <f t="shared" si="4"/>
        <v>62574725.649999991</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72789977.379999995</v>
      </c>
      <c r="H311" s="211">
        <f t="shared" si="4"/>
        <v>450719454.08000004</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1">
        <f t="shared" si="4"/>
        <v>405729.79000000004</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1">
        <f t="shared" si="4"/>
        <v>1124839996.4500003</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1">
        <f t="shared" si="4"/>
        <v>2697307</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1">
        <f t="shared" si="4"/>
        <v>44778146.879999995</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1">
        <f t="shared" si="4"/>
        <v>184641.24</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657839171.42999995</v>
      </c>
      <c r="H317" s="211">
        <f t="shared" si="4"/>
        <v>1980689128.6999998</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1">
        <f t="shared" si="4"/>
        <v>5424885.1600000001</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77117109.13000001</v>
      </c>
      <c r="H321" s="114">
        <f t="shared" si="4"/>
        <v>259733976.82999998</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72789977.379999995</v>
      </c>
      <c r="H323" s="114">
        <f t="shared" si="4"/>
        <v>450719454.08000004</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14">
        <f t="shared" si="4"/>
        <v>3958096.09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14">
        <f t="shared" si="4"/>
        <v>178008.47000000003</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14">
        <f t="shared" si="4"/>
        <v>143904825.52999997</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196714704.61999997</v>
      </c>
      <c r="H329" s="114">
        <f t="shared" si="4"/>
        <v>413654732.80999994</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1">
        <f t="shared" si="5"/>
        <v>4926109.41</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530804085.88000011</v>
      </c>
      <c r="H332" s="211">
        <f t="shared" si="5"/>
        <v>1424496508.1799998</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598743956.47000015</v>
      </c>
      <c r="H333" s="211">
        <f t="shared" si="5"/>
        <v>1558286950.2400002</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260281901.47999996</v>
      </c>
      <c r="H334" s="211">
        <f t="shared" si="5"/>
        <v>1070147920.9300001</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38596213.900000006</v>
      </c>
      <c r="H335" s="211">
        <f t="shared" si="5"/>
        <v>228216200.78999999</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1">
        <f t="shared" si="5"/>
        <v>446135.49999999994</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1">
        <f t="shared" si="5"/>
        <v>8792827.1600000001</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1">
        <f t="shared" si="5"/>
        <v>547903.41</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1">
        <f t="shared" si="5"/>
        <v>5970610.8499999996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14">
        <f t="shared" si="5"/>
        <v>808609.01000000013</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170360018.08999997</v>
      </c>
      <c r="H342" s="114">
        <f t="shared" si="5"/>
        <v>548074296.67999983</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38007369.589999989</v>
      </c>
      <c r="H345" s="114">
        <f t="shared" si="5"/>
        <v>219182839.47999996</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128556250.58000001</v>
      </c>
      <c r="H350" s="114">
        <f t="shared" si="5"/>
        <v>366811583.46000004</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1">
        <f t="shared" si="5"/>
        <v>3320203.2</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36396639.420000002</v>
      </c>
      <c r="H352" s="211">
        <f t="shared" si="5"/>
        <v>225361380.18000001</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1">
        <f t="shared" si="5"/>
        <v>61363737.999999993</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16681613.430000002</v>
      </c>
      <c r="H356" s="211">
        <f t="shared" si="5"/>
        <v>32364307.759999998</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1">
        <f t="shared" si="5"/>
        <v>33728333.219999999</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384669448.56000006</v>
      </c>
      <c r="H360" s="211">
        <f t="shared" si="5"/>
        <v>669477124.25</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14">
        <f t="shared" si="5"/>
        <v>8324875.7500000019</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14">
        <f t="shared" si="5"/>
        <v>77591665.379999995</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14">
        <f t="shared" si="5"/>
        <v>5390050.5500000007</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14">
        <f t="shared" si="5"/>
        <v>413025124.36000001</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35301398.450000003</v>
      </c>
      <c r="H367" s="114">
        <f t="shared" si="5"/>
        <v>50010838.800000004</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14">
        <f t="shared" si="5"/>
        <v>4928648.49</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14">
        <f t="shared" si="5"/>
        <v>5596260393.2699995</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62044834.390000001</v>
      </c>
      <c r="H373" s="211">
        <f t="shared" si="5"/>
        <v>174104605.69999999</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3409601.5</v>
      </c>
      <c r="H376" s="211">
        <f t="shared" si="5"/>
        <v>273994847.56999999</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1">
        <f t="shared" si="5"/>
        <v>444388753.02999997</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14">
        <f t="shared" si="5"/>
        <v>6839121.2800000003</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11100603.309999999</v>
      </c>
      <c r="H382" s="114">
        <f t="shared" si="5"/>
        <v>12571225.439999999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14">
        <f t="shared" si="5"/>
        <v>298763286.26000005</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14">
        <f t="shared" si="5"/>
        <v>43165837.599999994</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4486009.4200000009</v>
      </c>
      <c r="H385" s="114">
        <f t="shared" si="5"/>
        <v>232542614.01999998</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8470493.0299999993</v>
      </c>
      <c r="H386" s="114">
        <f t="shared" si="5"/>
        <v>19475437.039999999</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4978638.299999997</v>
      </c>
      <c r="H387" s="114">
        <f t="shared" si="5"/>
        <v>11189134.149999997</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14">
        <f t="shared" si="5"/>
        <v>15218029.069999998</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1">
        <f t="shared" si="5"/>
        <v>7745085.6799999997</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1">
        <f t="shared" si="5"/>
        <v>54131962.579999998</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691985.59</v>
      </c>
      <c r="H397" s="211">
        <f t="shared" si="6"/>
        <v>15825101.439999999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1">
        <f t="shared" si="6"/>
        <v>7774880.9699999997</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4671029.7899999972</v>
      </c>
      <c r="H403" s="114">
        <f t="shared" si="6"/>
        <v>24046853.810000002</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14">
        <f t="shared" si="6"/>
        <v>79128862.870000005</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14">
        <f t="shared" si="6"/>
        <v>2928640632.1200004</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4517813.93</v>
      </c>
      <c r="H411" s="211">
        <f t="shared" si="6"/>
        <v>37246005.829999998</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1">
        <f t="shared" si="6"/>
        <v>4198193.7300000004</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65289023.010000005</v>
      </c>
      <c r="H413" s="211">
        <f t="shared" si="6"/>
        <v>490931958.26000005</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6553106.5700000003</v>
      </c>
      <c r="H415" s="211">
        <f t="shared" si="6"/>
        <v>14381541.739999998</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1">
        <f t="shared" si="6"/>
        <v>1789711538.6300001</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1">
        <f t="shared" si="6"/>
        <v>17754242.939999998</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2486326.3699999996</v>
      </c>
      <c r="H423" s="114">
        <f t="shared" si="6"/>
        <v>3116831.9699999997</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14">
        <f t="shared" si="6"/>
        <v>1175690.78</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11399149.300000001</v>
      </c>
      <c r="H427" s="114">
        <f t="shared" si="6"/>
        <v>338011167.06999999</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2262951.8499999996</v>
      </c>
      <c r="H430" s="114">
        <f t="shared" si="6"/>
        <v>4823515.91</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1">
        <f t="shared" si="6"/>
        <v>1463410.44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1">
        <f t="shared" si="6"/>
        <v>690400463.87</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1">
        <f t="shared" si="6"/>
        <v>162451.31</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1">
        <f t="shared" si="6"/>
        <v>1427306985.5100002</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1">
        <f t="shared" si="6"/>
        <v>73514.559999999998</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1">
        <f t="shared" si="6"/>
        <v>528345.94999999995</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14">
        <f t="shared" si="6"/>
        <v>4389874999.0699997</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470933.86</v>
      </c>
      <c r="H443" s="114">
        <f t="shared" si="6"/>
        <v>1433986.2199999997</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14">
        <f t="shared" si="6"/>
        <v>9732230.7399999984</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15287844.549999993</v>
      </c>
      <c r="H445" s="114">
        <f t="shared" si="6"/>
        <v>33339842.639999997</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151648.64000000001</v>
      </c>
      <c r="H446" s="114">
        <f t="shared" si="6"/>
        <v>1150045.29</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12806607616.189999</v>
      </c>
      <c r="H447" s="114">
        <f t="shared" si="6"/>
        <v>54903003222.350006</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34303826145.449993</v>
      </c>
      <c r="H449" s="114">
        <f t="shared" si="6"/>
        <v>143349082380.03998</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14">
        <f t="shared" si="6"/>
        <v>57033029.719999984</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1">
        <f t="shared" si="6"/>
        <v>1630537.4700000002</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3701175189.8099999</v>
      </c>
      <c r="H452" s="211">
        <f t="shared" si="6"/>
        <v>48191519178.079994</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12517163.17</v>
      </c>
      <c r="H453" s="211">
        <f t="shared" si="6"/>
        <v>21591652.609999999</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1">
        <f t="shared" si="6"/>
        <v>9359461.1699999999</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4774389406.920001</v>
      </c>
      <c r="H455" s="211">
        <f t="shared" si="6"/>
        <v>26519649409.299999</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1">
        <f t="shared" si="6"/>
        <v>5174569.45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35825732045.099998</v>
      </c>
      <c r="H459" s="211">
        <f t="shared" si="7"/>
        <v>204062560886.35004</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1">
        <f t="shared" si="7"/>
        <v>6188006.2800000003</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196962.11</v>
      </c>
      <c r="H461" s="114">
        <f t="shared" si="7"/>
        <v>5617004.2600000007</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84918.06</v>
      </c>
      <c r="H465" s="114">
        <f t="shared" si="7"/>
        <v>1285351.8799999999</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14">
        <f t="shared" si="7"/>
        <v>494967.02</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6758065.4199999999</v>
      </c>
      <c r="H468" s="114">
        <f t="shared" si="7"/>
        <v>19573878.310000002</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15902211.550000001</v>
      </c>
      <c r="H470" s="114">
        <f t="shared" si="7"/>
        <v>70590012.659999996</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1">
        <f t="shared" si="7"/>
        <v>10356018397.91</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1">
        <f t="shared" si="7"/>
        <v>3634078074.0699997</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1">
        <f t="shared" si="7"/>
        <v>14463186.659999998</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1">
        <f t="shared" si="7"/>
        <v>3634046645.0699997</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1">
        <f t="shared" si="7"/>
        <v>2935420.4399999995</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14">
        <f t="shared" si="7"/>
        <v>29361069647.259998</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1356859221.79</v>
      </c>
      <c r="H485" s="114">
        <f t="shared" si="7"/>
        <v>5829508831.6699991</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14">
        <f t="shared" si="7"/>
        <v>5087665301.2700005</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66771.5</v>
      </c>
      <c r="H487" s="114">
        <f t="shared" si="7"/>
        <v>259665.3</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14">
        <f t="shared" si="7"/>
        <v>11220112799.6</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1">
        <f t="shared" si="7"/>
        <v>4293215642.8999996</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1">
        <f t="shared" si="7"/>
        <v>4793288.1499999994</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1">
        <f t="shared" si="7"/>
        <v>4873904.6500000004</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14">
        <f t="shared" si="7"/>
        <v>22734421</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643202.92000000004</v>
      </c>
      <c r="H505" s="114">
        <f t="shared" si="7"/>
        <v>649361.77</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17032132.290000007</v>
      </c>
      <c r="H507" s="114">
        <f t="shared" si="7"/>
        <v>21183896.250000007</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14">
        <f t="shared" si="7"/>
        <v>7586237.6799999997</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8388140.2400000002</v>
      </c>
      <c r="H512" s="211">
        <f t="shared" si="7"/>
        <v>18863853.880000003</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1">
        <f t="shared" si="7"/>
        <v>61663647.050000004</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11754093.989999998</v>
      </c>
      <c r="H515" s="211">
        <f t="shared" si="7"/>
        <v>30538438.859999999</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7493192.2199999979</v>
      </c>
      <c r="H518" s="211">
        <f t="shared" si="7"/>
        <v>8074761.5699999975</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64567367.310000002</v>
      </c>
      <c r="H519" s="211">
        <f t="shared" si="7"/>
        <v>229718992.88</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943981021.34000051</v>
      </c>
      <c r="H521" s="114">
        <f t="shared" si="7"/>
        <v>2725762798.6100006</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2089198.73</v>
      </c>
      <c r="H524" s="114">
        <f t="shared" si="8"/>
        <v>20301308.760000002</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14">
        <f t="shared" si="8"/>
        <v>745973.41</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36394988.610000007</v>
      </c>
      <c r="H531" s="211">
        <f t="shared" si="8"/>
        <v>225359729.46000001</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2667715.4599999995</v>
      </c>
      <c r="H533" s="211">
        <f t="shared" si="8"/>
        <v>6085364.3299999889</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1">
        <f t="shared" si="8"/>
        <v>3094128.4699999997</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1">
        <f t="shared" si="8"/>
        <v>2573773310.6799998</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1">
        <f t="shared" si="8"/>
        <v>7517039.9900000012</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1">
        <f t="shared" si="8"/>
        <v>23830336.800000001</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1">
        <f t="shared" si="8"/>
        <v>9128971.6999999993</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14">
        <f t="shared" si="8"/>
        <v>19495980.090000004</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2486391</v>
      </c>
      <c r="H543" s="114">
        <f t="shared" si="8"/>
        <v>12779518.439999999</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1339139.58</v>
      </c>
      <c r="H545" s="114">
        <f t="shared" si="8"/>
        <v>8548296.9199999999</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14">
        <f t="shared" si="8"/>
        <v>28968070.990000002</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1">
        <f t="shared" si="8"/>
        <v>2712059.8099999996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756601553.15000033</v>
      </c>
      <c r="H552" s="211">
        <f t="shared" si="8"/>
        <v>2032158440.6000004</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1">
        <f t="shared" si="8"/>
        <v>33718340.549999997</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1">
        <f t="shared" si="8"/>
        <v>770265.66999999993</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46614491.969999991</v>
      </c>
      <c r="H557" s="211">
        <f t="shared" si="8"/>
        <v>213793480.91</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1">
        <f t="shared" si="8"/>
        <v>5312515.46</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16438226.09</v>
      </c>
      <c r="H559" s="211">
        <f t="shared" si="8"/>
        <v>661546124.02999997</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5454238.5900000008</v>
      </c>
      <c r="H560" s="211">
        <f t="shared" si="8"/>
        <v>19560612.140000001</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14">
        <f t="shared" si="8"/>
        <v>115298608.07000001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14">
        <f t="shared" si="8"/>
        <v>21939991.25</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14">
        <f t="shared" si="8"/>
        <v>3478377.35</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599173.73</v>
      </c>
      <c r="H572" s="211">
        <f t="shared" si="8"/>
        <v>2695842.66</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1">
        <f t="shared" si="8"/>
        <v>9082550.3100000024</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1">
        <f t="shared" si="8"/>
        <v>3946154.34</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1187917.8899999999</v>
      </c>
      <c r="H580" s="211">
        <f t="shared" si="8"/>
        <v>3266020.8099999996</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14">
        <f t="shared" si="8"/>
        <v>1626519389.4399998</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14">
        <f t="shared" si="8"/>
        <v>37159089.330000006</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14">
        <f t="shared" si="8"/>
        <v>780906.05999999994</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63716614.30999998</v>
      </c>
      <c r="H586" s="114">
        <f t="shared" ref="H586:H649" si="9">SUM(C586:G586)</f>
        <v>177803440.50999999</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14">
        <f t="shared" si="9"/>
        <v>56373835.969999999</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867169887.08999932</v>
      </c>
      <c r="H592" s="211">
        <f t="shared" si="9"/>
        <v>2216912635.6999989</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1">
        <f t="shared" si="9"/>
        <v>52332025.809999995</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160507679.71999997</v>
      </c>
      <c r="H594" s="211">
        <f t="shared" si="9"/>
        <v>696773826.66999984</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1">
        <f t="shared" si="9"/>
        <v>395123.55000000005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1">
        <f t="shared" si="9"/>
        <v>2128536.3800000004</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1">
        <f t="shared" si="9"/>
        <v>55579740.379999995</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107461073.20000002</v>
      </c>
      <c r="H602" s="114">
        <f t="shared" si="9"/>
        <v>617924921.12</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83417.36</v>
      </c>
      <c r="H604" s="114">
        <f t="shared" si="9"/>
        <v>5958645.0500000007</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12142958.32</v>
      </c>
      <c r="H605" s="114">
        <f t="shared" si="9"/>
        <v>31501777.059999999</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14">
        <f t="shared" si="9"/>
        <v>18328133.550000004</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1">
        <f t="shared" si="9"/>
        <v>7641477.5500000007</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1">
        <f t="shared" si="9"/>
        <v>1208480859.8100002</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1">
        <f t="shared" si="9"/>
        <v>6761535616.4399996</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1">
        <f t="shared" si="9"/>
        <v>1565823290.6199999</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1">
        <f t="shared" si="9"/>
        <v>1969286991.1800001</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14">
        <f t="shared" si="9"/>
        <v>3613076024.98</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14">
        <f t="shared" si="9"/>
        <v>873502177.77999997</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14">
        <f t="shared" si="9"/>
        <v>5466645339.3699999</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14">
        <f t="shared" si="9"/>
        <v>784516505.89999998</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14">
        <f t="shared" si="9"/>
        <v>10307101425.190001</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1">
        <f t="shared" si="9"/>
        <v>1818965839.1800001</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1">
        <f t="shared" si="9"/>
        <v>1744917881.98</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1">
        <f t="shared" si="9"/>
        <v>444988282.45999998</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1">
        <f t="shared" si="9"/>
        <v>9277196131.9099998</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1">
        <f t="shared" si="9"/>
        <v>321400510.69999993</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1">
        <f t="shared" si="9"/>
        <v>1751803957.3400002</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14">
        <f t="shared" si="9"/>
        <v>2206589055.8399997</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14">
        <f t="shared" si="9"/>
        <v>3869586342.2000003</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14">
        <f t="shared" si="9"/>
        <v>5870637185.5600004</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8198012.0199999996</v>
      </c>
      <c r="H646" s="114">
        <f t="shared" si="9"/>
        <v>376041643.03999996</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14">
        <f t="shared" si="9"/>
        <v>66685272.890000001</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1">
        <f t="shared" si="10"/>
        <v>94566062.020000011</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1">
        <f t="shared" si="10"/>
        <v>3524248.39</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1">
        <f t="shared" si="10"/>
        <v>83827840.400000006</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14">
        <f t="shared" si="10"/>
        <v>348207.61</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14">
        <f t="shared" si="10"/>
        <v>152400.41</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14">
        <f t="shared" si="10"/>
        <v>2002835.18</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14">
        <f t="shared" si="10"/>
        <v>14255596.470000001</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93603264.00999999</v>
      </c>
      <c r="H667" s="114">
        <f t="shared" si="10"/>
        <v>197637932.23999998</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3857607.3199999989</v>
      </c>
      <c r="H670" s="114">
        <f t="shared" si="10"/>
        <v>8638866.9000000004</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1">
        <f t="shared" si="10"/>
        <v>236840973.38</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1">
        <f t="shared" si="10"/>
        <v>1659984.3900000001</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7727334.6399999978</v>
      </c>
      <c r="H674" s="211">
        <f t="shared" si="10"/>
        <v>34702573.479999997</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1">
        <f t="shared" si="10"/>
        <v>115845.04</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1">
        <f t="shared" si="10"/>
        <v>335526163.37</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1">
        <f t="shared" si="10"/>
        <v>1959114.5899999999</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1">
        <f t="shared" si="10"/>
        <v>5529377.9500000002</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14">
        <f t="shared" si="10"/>
        <v>8113681.0600000005</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14">
        <f t="shared" si="10"/>
        <v>312131320.76999992</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11015792762.9</v>
      </c>
      <c r="H684" s="114">
        <f t="shared" si="10"/>
        <v>107969309989.52</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19454847953.869995</v>
      </c>
      <c r="H685" s="114">
        <f t="shared" si="10"/>
        <v>88871508010.10997</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4371569.4800000004</v>
      </c>
      <c r="H686" s="114">
        <f t="shared" si="10"/>
        <v>8553254.9700000007</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14">
        <f t="shared" si="10"/>
        <v>590965441.07999992</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2563068349.0999994</v>
      </c>
      <c r="H690" s="114">
        <f t="shared" si="10"/>
        <v>35951994412.690002</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546665838.10000002</v>
      </c>
      <c r="H692" s="211">
        <f t="shared" si="10"/>
        <v>8962452456.3900013</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1">
        <f t="shared" si="10"/>
        <v>295341238.90000004</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7843220409.6799984</v>
      </c>
      <c r="H695" s="211">
        <f t="shared" si="10"/>
        <v>56009046888.69001</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451902386.29999995</v>
      </c>
      <c r="H698" s="211">
        <f t="shared" si="10"/>
        <v>13446884883.530001</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1">
        <f t="shared" si="10"/>
        <v>4116864.72</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1">
        <f t="shared" si="10"/>
        <v>5400409.3000000007</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62413.009999999995</v>
      </c>
      <c r="H701" s="114">
        <f t="shared" si="10"/>
        <v>865129.41</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29357372576.289982</v>
      </c>
      <c r="H704" s="114">
        <f t="shared" si="10"/>
        <v>132027105491.62999</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14">
        <f t="shared" si="10"/>
        <v>13314075.189999999</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14">
        <f t="shared" si="11"/>
        <v>12848196.030000001</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59625354.770000003</v>
      </c>
      <c r="H728" s="114">
        <f t="shared" si="11"/>
        <v>157763363.34000003</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26276933.750000004</v>
      </c>
      <c r="H729" s="114">
        <f t="shared" si="11"/>
        <v>81894170.100000009</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1">
        <f t="shared" si="11"/>
        <v>9983827.7300000004</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8762634.7899999991</v>
      </c>
      <c r="H732" s="211">
        <f t="shared" si="11"/>
        <v>45272171.689999998</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1">
        <f t="shared" si="11"/>
        <v>25420279.25</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1">
        <f t="shared" si="11"/>
        <v>12684451.869999999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1">
        <f t="shared" si="11"/>
        <v>16907706.57</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1">
        <f t="shared" si="11"/>
        <v>2808794.29</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2814804.8799999994</v>
      </c>
      <c r="H739" s="211">
        <f t="shared" si="11"/>
        <v>20999357.219999999</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11041418.590000002</v>
      </c>
      <c r="H740" s="211">
        <f t="shared" si="11"/>
        <v>27981518.980000004</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14">
        <f t="shared" si="11"/>
        <v>15003687.649999999</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14">
        <f t="shared" si="11"/>
        <v>21908984.359999999</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4158758.7899999991</v>
      </c>
      <c r="H751" s="211">
        <f t="shared" si="11"/>
        <v>63969779.849999994</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7731878.8299999991</v>
      </c>
      <c r="H752" s="211">
        <f t="shared" si="11"/>
        <v>30484712.09</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1">
        <f t="shared" si="11"/>
        <v>1753846.17</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1">
        <f t="shared" si="11"/>
        <v>2737351.81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9602940.2400000002</v>
      </c>
      <c r="H757" s="211">
        <f t="shared" si="11"/>
        <v>19474917.359999999</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14">
        <f t="shared" si="11"/>
        <v>114551.95999999999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14">
        <f t="shared" si="11"/>
        <v>3135861250.1600003</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40139.839999999997</v>
      </c>
      <c r="H766" s="114">
        <f t="shared" si="11"/>
        <v>64079.259999999995</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14">
        <f t="shared" si="11"/>
        <v>460942.84999999992</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1">
        <f t="shared" si="11"/>
        <v>1095483059.8899999</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1">
        <f t="shared" ref="H778:H841" si="12">SUM(C778:G778)</f>
        <v>14382073.65</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6137145.1899999995</v>
      </c>
      <c r="H782" s="114">
        <f t="shared" si="12"/>
        <v>10311425.16</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1282661.1100000001</v>
      </c>
      <c r="H784" s="114">
        <f t="shared" si="12"/>
        <v>4436405.7700000005</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14">
        <f t="shared" si="12"/>
        <v>295616366.53999996</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1">
        <f t="shared" si="12"/>
        <v>164865294.36000001</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1">
        <f t="shared" si="12"/>
        <v>2709061237.7600002</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1">
        <f t="shared" si="12"/>
        <v>478635.72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687927.51000000013</v>
      </c>
      <c r="H804" s="114">
        <f t="shared" si="12"/>
        <v>752230.8600000001</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14">
        <f t="shared" si="12"/>
        <v>8255124.3400000008</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1">
        <f t="shared" si="12"/>
        <v>1737273.62</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1">
        <f t="shared" si="12"/>
        <v>2861854819.2999997</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1">
        <f t="shared" si="12"/>
        <v>10421922.34</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1">
        <f t="shared" si="12"/>
        <v>2221257677.8399997</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734273477.5800004</v>
      </c>
      <c r="H821" s="114">
        <f t="shared" si="12"/>
        <v>1996766717.6500001</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1125996.8999999999</v>
      </c>
      <c r="H822" s="114">
        <f t="shared" si="12"/>
        <v>3962281.48</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28192787.410000004</v>
      </c>
      <c r="H823" s="114">
        <f t="shared" si="12"/>
        <v>87866157.769999996</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515536881.53999996</v>
      </c>
      <c r="H824" s="114">
        <f t="shared" si="12"/>
        <v>971495774.24000001</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14">
        <f t="shared" si="12"/>
        <v>21439089.189999998</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46165844.770000003</v>
      </c>
      <c r="H828" s="114">
        <f t="shared" si="12"/>
        <v>101781722.47</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1">
        <f t="shared" si="12"/>
        <v>274193396.43000007</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238140176.72999996</v>
      </c>
      <c r="H835" s="211">
        <f t="shared" si="12"/>
        <v>1108320582.5599999</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44574217.930000007</v>
      </c>
      <c r="H838" s="211">
        <f t="shared" si="12"/>
        <v>50572865.070000008</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15601627.550000003</v>
      </c>
      <c r="H839" s="211">
        <f t="shared" si="12"/>
        <v>19693376.180000003</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1">
        <f t="shared" si="12"/>
        <v>18800481.710000001</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24436016.809999987</v>
      </c>
      <c r="H842" s="114">
        <f t="shared" ref="H842:H905" si="13">SUM(C842:G842)</f>
        <v>89999577</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1572874.22</v>
      </c>
      <c r="H845" s="114">
        <f t="shared" si="13"/>
        <v>8297520.3700000001</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14">
        <f t="shared" si="13"/>
        <v>1038364.7500000001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14">
        <f t="shared" si="13"/>
        <v>100584993.49000001</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164588474.25000006</v>
      </c>
      <c r="H850" s="114">
        <f t="shared" si="13"/>
        <v>457975397.19000006</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354228199.81000006</v>
      </c>
      <c r="H852" s="211">
        <f t="shared" si="13"/>
        <v>690896638.46000004</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1">
        <f t="shared" si="13"/>
        <v>93097455.75</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604911739.89000034</v>
      </c>
      <c r="H854" s="211">
        <f t="shared" si="13"/>
        <v>2116913190.8400004</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6359500.21</v>
      </c>
      <c r="H857" s="211">
        <f t="shared" si="13"/>
        <v>53914058.900000006</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63401677.529999994</v>
      </c>
      <c r="H858" s="211">
        <f t="shared" si="13"/>
        <v>189577856.07999998</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5001730.1400000015</v>
      </c>
      <c r="H860" s="211">
        <f t="shared" si="13"/>
        <v>16491705.170000002</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150331.10999999999</v>
      </c>
      <c r="H865" s="114">
        <f t="shared" si="13"/>
        <v>413498.45999999996</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3647757.98</v>
      </c>
      <c r="H867" s="114">
        <f t="shared" si="13"/>
        <v>22625885.84</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14">
        <f t="shared" si="13"/>
        <v>13992397.310000001</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2343849.0499999998</v>
      </c>
      <c r="H870" s="114">
        <f t="shared" si="13"/>
        <v>11559209.610000003</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1">
        <f t="shared" si="13"/>
        <v>88323762.189999998</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1">
        <f t="shared" si="13"/>
        <v>1500579.3000000003</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1">
        <f t="shared" si="13"/>
        <v>3165195.05</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14">
        <f t="shared" si="13"/>
        <v>563846964.19999993</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226463200.13000003</v>
      </c>
      <c r="H885" s="114">
        <f t="shared" si="13"/>
        <v>298874242.63</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14">
        <f t="shared" si="13"/>
        <v>21107077.829999998</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14">
        <f t="shared" si="13"/>
        <v>29814234.690000001</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14">
        <f t="shared" si="13"/>
        <v>5638.65</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23875277.159999996</v>
      </c>
      <c r="H890" s="114">
        <f t="shared" si="13"/>
        <v>38046540.839999996</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1">
        <f t="shared" si="13"/>
        <v>925165.75</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29230220.369999997</v>
      </c>
      <c r="H893" s="211">
        <f t="shared" si="13"/>
        <v>70225149.090000004</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10194090.420000002</v>
      </c>
      <c r="H894" s="211">
        <f t="shared" si="13"/>
        <v>123168453.16</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1">
        <f t="shared" si="13"/>
        <v>81092242.50999999</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5532136.3000000007</v>
      </c>
      <c r="H898" s="211">
        <f t="shared" si="13"/>
        <v>10320949.960000001</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321685.32</v>
      </c>
      <c r="H900" s="211">
        <f t="shared" si="13"/>
        <v>974415.59000000008</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1492168.5900000003</v>
      </c>
      <c r="H902" s="114">
        <f t="shared" si="13"/>
        <v>11431953.449999999</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14">
        <f t="shared" ref="H906:H969" si="14">SUM(C906:G906)</f>
        <v>41753611.899999999</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628105.34999999986</v>
      </c>
      <c r="H909" s="114">
        <f t="shared" si="14"/>
        <v>674287.81999999983</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1">
        <f t="shared" si="14"/>
        <v>35935545.200000003</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31697266.989999998</v>
      </c>
      <c r="H912" s="211">
        <f t="shared" si="14"/>
        <v>300045315.37</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1">
        <f t="shared" si="14"/>
        <v>63243617.480000004</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14">
        <f t="shared" si="14"/>
        <v>1119508.3899999999</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7713994.370000001</v>
      </c>
      <c r="H922" s="114">
        <f t="shared" si="14"/>
        <v>31774279.960000005</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1">
        <f t="shared" si="14"/>
        <v>406055838.83000004</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1">
        <f t="shared" si="14"/>
        <v>19268892.82</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1">
        <f t="shared" si="14"/>
        <v>889359270.63999999</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1">
        <f t="shared" si="14"/>
        <v>3518478.2999999993</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1">
        <f t="shared" si="14"/>
        <v>3049411.32</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1">
        <f t="shared" si="14"/>
        <v>614545.33000000007</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1">
        <f t="shared" si="14"/>
        <v>393808.27</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14">
        <f t="shared" si="14"/>
        <v>2225455.6399999997</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48057.91</v>
      </c>
      <c r="H946" s="114">
        <f t="shared" si="14"/>
        <v>233357.08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5144474.47</v>
      </c>
      <c r="H947" s="114">
        <f t="shared" si="14"/>
        <v>17948361.32</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2137739.46</v>
      </c>
      <c r="H948" s="114">
        <f t="shared" si="14"/>
        <v>10079858.309999999</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3099225.01</v>
      </c>
      <c r="H952" s="211">
        <f t="shared" si="14"/>
        <v>37223377.229999997</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2194523.4300000006</v>
      </c>
      <c r="H953" s="211">
        <f t="shared" si="14"/>
        <v>9756115.1799999997</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1">
        <f t="shared" si="14"/>
        <v>5793250.9600000009</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15898426.909999998</v>
      </c>
      <c r="H959" s="211">
        <f t="shared" si="14"/>
        <v>25792519.449999996</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198177.49</v>
      </c>
      <c r="H964" s="114">
        <f t="shared" si="14"/>
        <v>198177.49</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14">
        <f t="shared" si="14"/>
        <v>107364.94999999998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14">
        <f t="shared" si="14"/>
        <v>7912137.8900000006</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14">
        <f t="shared" ref="H970:H1033" si="15">SUM(C970:G970)</f>
        <v>3328007.3200000003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1">
        <f t="shared" si="15"/>
        <v>223776900.52000001</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1">
        <f t="shared" si="15"/>
        <v>219341977.97999999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1">
        <f t="shared" si="15"/>
        <v>39711685.969999999</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4589927.83</v>
      </c>
      <c r="H974" s="211">
        <f t="shared" si="15"/>
        <v>10647039.959999999</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1">
        <f t="shared" si="15"/>
        <v>1280100.7</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14">
        <f t="shared" si="15"/>
        <v>156264.76</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1">
        <f t="shared" si="15"/>
        <v>8032030.0900000008</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37132356.410000004</v>
      </c>
      <c r="H999" s="211">
        <f t="shared" si="15"/>
        <v>161517057.55000001</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23627120.779999997</v>
      </c>
      <c r="H1000" s="211">
        <f t="shared" si="15"/>
        <v>132188861.35999994</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14">
        <f t="shared" si="15"/>
        <v>10886349.68</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241049.87</v>
      </c>
      <c r="H1003" s="114">
        <f t="shared" si="15"/>
        <v>522828.79</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14">
        <f t="shared" si="15"/>
        <v>48344452.810000002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14">
        <f t="shared" si="15"/>
        <v>3844485.52</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14">
        <f t="shared" si="15"/>
        <v>197699979.52999997</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14">
        <f t="shared" si="15"/>
        <v>326359492.98000002</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9057365.1999999993</v>
      </c>
      <c r="H1011" s="211">
        <f t="shared" si="15"/>
        <v>38314084.909999996</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1">
        <f t="shared" si="15"/>
        <v>659323969.45000005</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6360442.2200000016</v>
      </c>
      <c r="H1017" s="211">
        <f t="shared" si="15"/>
        <v>19308726.750000004</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10708596.52</v>
      </c>
      <c r="H1019" s="211">
        <f t="shared" si="15"/>
        <v>29458046.32</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1546101.13</v>
      </c>
      <c r="H1021" s="114">
        <f t="shared" si="15"/>
        <v>2767101.95</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190000.9</v>
      </c>
      <c r="H1022" s="114">
        <f t="shared" si="15"/>
        <v>900101.87999999989</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14">
        <f t="shared" si="15"/>
        <v>3490449.22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14">
        <f t="shared" si="15"/>
        <v>769852963.5999999</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14">
        <f t="shared" si="15"/>
        <v>12042150.490000002</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14">
        <f t="shared" si="15"/>
        <v>32438.39</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1">
        <f t="shared" si="15"/>
        <v>292972.55999999994</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1285001.8100000003</v>
      </c>
      <c r="H1037" s="211">
        <f t="shared" si="16"/>
        <v>3920746.71</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26457317.23</v>
      </c>
      <c r="H1038" s="211">
        <f t="shared" si="16"/>
        <v>63191963.950000003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199808077.33000001</v>
      </c>
      <c r="H1040" s="211">
        <f t="shared" si="16"/>
        <v>513864976.41000009</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14">
        <f t="shared" si="16"/>
        <v>319042780.48000002</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14">
        <f t="shared" si="16"/>
        <v>37857902.029999994</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14">
        <f t="shared" si="16"/>
        <v>52123705.459999993</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14">
        <f t="shared" si="16"/>
        <v>106194.81</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17318818.539999999</v>
      </c>
      <c r="H1047" s="114">
        <f t="shared" si="16"/>
        <v>197905117.17999998</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7927392.790000001</v>
      </c>
      <c r="H1050" s="114">
        <f t="shared" si="16"/>
        <v>19841380.009999998</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1">
        <f t="shared" si="16"/>
        <v>8330637.3200000003</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1">
        <f t="shared" si="16"/>
        <v>2798812721.79</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1">
        <f t="shared" si="16"/>
        <v>5469064.1200000001</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1849362.2</v>
      </c>
      <c r="H1055" s="211">
        <f t="shared" si="16"/>
        <v>2906127.46</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7361241.1299999962</v>
      </c>
      <c r="H1056" s="211">
        <f t="shared" si="16"/>
        <v>10901913.699999996</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1">
        <f t="shared" si="16"/>
        <v>737069.35</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1">
        <f t="shared" si="16"/>
        <v>2757848.36</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1">
        <f t="shared" si="16"/>
        <v>8898071.1500000004</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14">
        <f t="shared" si="16"/>
        <v>321689.78999999998</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14">
        <f t="shared" si="16"/>
        <v>559211.71</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12067834.43</v>
      </c>
      <c r="H1068" s="114">
        <f t="shared" si="16"/>
        <v>55665150.610000007</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1">
        <f t="shared" si="16"/>
        <v>11070396.050000003</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3607071.9100000006</v>
      </c>
      <c r="H1073" s="211">
        <f t="shared" si="16"/>
        <v>13240751.120000001</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1">
        <f t="shared" si="16"/>
        <v>277271.19</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1">
        <f t="shared" si="16"/>
        <v>3671545.22</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1">
        <f t="shared" si="16"/>
        <v>11133972.84</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1">
        <f t="shared" si="16"/>
        <v>367128.51</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14">
        <f t="shared" si="16"/>
        <v>2451538.6300000004</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790997.63000000012</v>
      </c>
      <c r="H1082" s="114">
        <f t="shared" si="16"/>
        <v>6021491.8999999994</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5311211.879999999</v>
      </c>
      <c r="H1085" s="114">
        <f t="shared" si="16"/>
        <v>10646399.029999999</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14">
        <f t="shared" si="16"/>
        <v>5615894.0899999999</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151328465.80000001</v>
      </c>
      <c r="H1087" s="114">
        <f t="shared" si="16"/>
        <v>497774243.85000002</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14">
        <f t="shared" si="16"/>
        <v>1810712.3900000001</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14">
        <f t="shared" si="16"/>
        <v>30805575.949999996</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14">
        <f t="shared" si="16"/>
        <v>18775995.390000001</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5620528.1600000001</v>
      </c>
      <c r="H1094" s="211">
        <f t="shared" si="16"/>
        <v>31415002.190000001</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4188589.03</v>
      </c>
      <c r="H1095" s="211">
        <f t="shared" si="16"/>
        <v>19287597.550000001</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24226046.00999999</v>
      </c>
      <c r="H1096" s="211">
        <f t="shared" si="16"/>
        <v>56239330.349999987</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31268548.660000004</v>
      </c>
      <c r="H1097" s="211">
        <f t="shared" si="16"/>
        <v>71211148.75</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2747008.29</v>
      </c>
      <c r="H1099" s="211">
        <f t="shared" si="17"/>
        <v>8656468</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3932.94</v>
      </c>
      <c r="H1101" s="114">
        <f t="shared" si="17"/>
        <v>71907.399999999994</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14">
        <f t="shared" si="17"/>
        <v>11900797.18</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3602642.08</v>
      </c>
      <c r="H1103" s="114">
        <f t="shared" si="17"/>
        <v>8079517.7999999998</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14">
        <f t="shared" si="17"/>
        <v>348526.14</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9512101.3900000006</v>
      </c>
      <c r="H1105" s="114">
        <f t="shared" si="17"/>
        <v>21996356.859999999</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1059313.18</v>
      </c>
      <c r="H1106" s="114">
        <f t="shared" si="17"/>
        <v>4109271.95</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6964900.9500000002</v>
      </c>
      <c r="H1112" s="211">
        <f t="shared" si="17"/>
        <v>14180691.510000002</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27573388.139999989</v>
      </c>
      <c r="H1114" s="211">
        <f t="shared" si="17"/>
        <v>36414820.899999991</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1">
        <f t="shared" si="17"/>
        <v>20095952.949999999</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1">
        <f t="shared" si="17"/>
        <v>13685827.130000003</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1">
        <f t="shared" si="17"/>
        <v>795051.98</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1">
        <f t="shared" si="17"/>
        <v>68169427.420000002</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14">
        <f t="shared" si="17"/>
        <v>2768150.7299999995</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14">
        <f t="shared" si="17"/>
        <v>2519998.5999999996</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14">
        <f t="shared" si="17"/>
        <v>10904146.940000001</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14">
        <f t="shared" si="17"/>
        <v>14947321.25</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1">
        <f t="shared" si="17"/>
        <v>1250324311.55</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1">
        <f t="shared" si="17"/>
        <v>6642123.1999999993</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1">
        <f t="shared" si="17"/>
        <v>7302519.5899999999</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2134047.04</v>
      </c>
      <c r="H1140" s="211">
        <f t="shared" si="17"/>
        <v>3609357.12</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14">
        <f t="shared" si="17"/>
        <v>39974513064.170006</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55079160.310000002</v>
      </c>
      <c r="H1145" s="114">
        <f t="shared" si="17"/>
        <v>131410044.13</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14">
        <f t="shared" si="17"/>
        <v>32645048720.360001</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14">
        <f t="shared" si="17"/>
        <v>78511974992.050003</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14">
        <f t="shared" si="17"/>
        <v>11261024.880000001</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14">
        <f t="shared" si="17"/>
        <v>83750984.870000005</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14">
        <f t="shared" si="17"/>
        <v>1388566.51</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482155950558.65936</v>
      </c>
      <c r="H1153" s="177">
        <f>SUM(H10:H1152)</f>
        <v>2598475806182.9531</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3675016292176.1792</v>
      </c>
      <c r="H1154" s="114">
        <f>SUM(C1154:G1154)</f>
        <v>13704284198537.377</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4157172242734.8384</v>
      </c>
      <c r="H1155" s="181">
        <f>SUM(C1155:G1155)</f>
        <v>16302760004720.326</v>
      </c>
    </row>
    <row r="1156" spans="1:9"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7">
        <f>'BIENIO 2019-2020 X MINERAL'!O1157</f>
        <v>4019292747.630002</v>
      </c>
      <c r="H1156" s="182">
        <f>SUM(C1156:G1156)</f>
        <v>70075449752.760025</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4205591516495.4683</v>
      </c>
      <c r="H1158" s="184">
        <f>H1155+H1156+H1157</f>
        <v>16417235435486.086</v>
      </c>
    </row>
    <row r="1159" spans="1:9" x14ac:dyDescent="0.25">
      <c r="A1159" s="38" t="s">
        <v>1089</v>
      </c>
      <c r="B1159" s="39"/>
      <c r="C1159" s="5"/>
      <c r="D1159" s="5"/>
      <c r="E1159" s="5"/>
      <c r="F1159" s="5"/>
      <c r="G1159" s="5"/>
      <c r="H1159" s="5"/>
      <c r="I1159" s="37"/>
    </row>
    <row r="1160" spans="1:9" ht="42" customHeight="1" x14ac:dyDescent="0.25">
      <c r="A1160" s="284" t="s">
        <v>1092</v>
      </c>
      <c r="B1160" s="285"/>
      <c r="C1160" s="285"/>
      <c r="D1160" s="285"/>
      <c r="E1160" s="285"/>
      <c r="F1160" s="285"/>
      <c r="G1160" s="285"/>
      <c r="H1160" s="285"/>
      <c r="I1160" s="5"/>
    </row>
    <row r="1161" spans="1:9" ht="40.5" customHeight="1" x14ac:dyDescent="0.25">
      <c r="A1161" s="284" t="s">
        <v>1107</v>
      </c>
      <c r="B1161" s="285"/>
      <c r="C1161" s="285"/>
      <c r="D1161" s="285"/>
      <c r="E1161" s="285"/>
      <c r="F1161" s="285"/>
      <c r="G1161" s="285"/>
      <c r="H1161" s="285"/>
      <c r="I1161" s="5"/>
    </row>
    <row r="1162" spans="1:9" ht="30" customHeight="1" x14ac:dyDescent="0.25">
      <c r="A1162" s="284" t="s">
        <v>1108</v>
      </c>
      <c r="B1162" s="285"/>
      <c r="C1162" s="285"/>
      <c r="D1162" s="285"/>
      <c r="E1162" s="285"/>
      <c r="F1162" s="285"/>
      <c r="G1162" s="285"/>
      <c r="H1162" s="285"/>
      <c r="I1162" s="5"/>
    </row>
    <row r="1163" spans="1:9" ht="30" customHeight="1" x14ac:dyDescent="0.25">
      <c r="A1163" s="284" t="s">
        <v>1105</v>
      </c>
      <c r="B1163" s="285"/>
      <c r="C1163" s="285"/>
      <c r="D1163" s="285"/>
      <c r="E1163" s="285"/>
      <c r="F1163" s="285"/>
      <c r="G1163" s="285"/>
      <c r="H1163" s="285"/>
      <c r="I1163" s="5"/>
    </row>
    <row r="1164" spans="1:9" ht="35.25" customHeight="1" x14ac:dyDescent="0.25">
      <c r="A1164" s="290" t="s">
        <v>1116</v>
      </c>
      <c r="B1164" s="291"/>
      <c r="C1164" s="291"/>
      <c r="D1164" s="291"/>
      <c r="E1164" s="291"/>
      <c r="F1164" s="292"/>
      <c r="G1164" s="292"/>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2021-02-24T14:52:20Z</dcterms:modified>
</cp:coreProperties>
</file>